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Print_Titles" localSheetId="0">'Hoja1'!$18:$18</definedName>
  </definedNames>
  <calcPr fullCalcOnLoad="1"/>
</workbook>
</file>

<file path=xl/sharedStrings.xml><?xml version="1.0" encoding="utf-8"?>
<sst xmlns="http://schemas.openxmlformats.org/spreadsheetml/2006/main" count="1729" uniqueCount="360">
  <si>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</si>
  <si>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</si>
  <si>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</si>
  <si>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</si>
  <si>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</si>
  <si>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</si>
  <si>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</si>
  <si>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</si>
  <si>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</si>
  <si>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</si>
  <si>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</si>
  <si>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</si>
  <si>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</si>
  <si>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</si>
  <si>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</si>
  <si>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</si>
  <si>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</si>
  <si>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</si>
  <si>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</si>
  <si>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</si>
  <si>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</si>
  <si>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</si>
  <si>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</si>
  <si>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</si>
  <si>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</si>
  <si>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</si>
  <si>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</si>
  <si>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</si>
  <si>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</si>
  <si>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41121501
41103312</t>
  </si>
  <si>
    <t>73152101
73152102</t>
  </si>
  <si>
    <t>83101800
83101600</t>
  </si>
  <si>
    <t>60105705
31201601</t>
  </si>
  <si>
    <t xml:space="preserve">82101501
82101502
82101503
82101504
</t>
  </si>
  <si>
    <t>80101600
80111600</t>
  </si>
  <si>
    <t>82101702
60105409
80151504
80141607</t>
  </si>
  <si>
    <t xml:space="preserve">83101500
</t>
  </si>
  <si>
    <t>90101604
90101802</t>
  </si>
  <si>
    <t xml:space="preserve">85121702
42142902
42142903
42142913
</t>
  </si>
  <si>
    <t>Consultorías - Estudios e Interventorías</t>
  </si>
  <si>
    <t>Suministro de accesorios para la identificación y marcación de tuberías</t>
  </si>
  <si>
    <t>Herramientas, repuestos, instrumentación servicios industriales y locativos</t>
  </si>
  <si>
    <t>Elementos químicos y de laboratorio</t>
  </si>
  <si>
    <t>Mantenimiento infraestructura y equipos Procesos productivos</t>
  </si>
  <si>
    <t>Mantenimiento infraestructura y equipos Servicios Industriales y Locativos</t>
  </si>
  <si>
    <t>Servicios públicos</t>
  </si>
  <si>
    <t>Consultoria-Estudios-Interventorias</t>
  </si>
  <si>
    <t xml:space="preserve">Mantenimiento de Estibas de Madera </t>
  </si>
  <si>
    <t xml:space="preserve">Cápsulas de seguridad </t>
  </si>
  <si>
    <t>Tapones de corcho con cabeza metálica</t>
  </si>
  <si>
    <t>Tapones de corcho con cabeza de madera o sintética y capuchón de estaño</t>
  </si>
  <si>
    <t xml:space="preserve">Banda retractil termoencogible </t>
  </si>
  <si>
    <t xml:space="preserve">Caja plegadiza </t>
  </si>
  <si>
    <t xml:space="preserve">Tubos metalicos </t>
  </si>
  <si>
    <t>Envase de vidrio</t>
  </si>
  <si>
    <t xml:space="preserve">Envase PET </t>
  </si>
  <si>
    <t>Envase Tetrabrik</t>
  </si>
  <si>
    <t xml:space="preserve">Etiquetas de papel </t>
  </si>
  <si>
    <t>Etiquetas PSL</t>
  </si>
  <si>
    <t xml:space="preserve">Pegantes </t>
  </si>
  <si>
    <t xml:space="preserve">Cintas adhesivas </t>
  </si>
  <si>
    <t>Estudios de Mercado</t>
  </si>
  <si>
    <t xml:space="preserve">Prestación de servcios de apoyo  Gerencia de Mercadeo y ventas </t>
  </si>
  <si>
    <t xml:space="preserve">Muestras de licores </t>
  </si>
  <si>
    <t>Prestación de servicios de apoyo a la gestión del sistema de control interno de la ILC</t>
  </si>
  <si>
    <t>Feria de Manizales 2019</t>
  </si>
  <si>
    <t>Obra de Conexión al interceptor del alcantarillado de ARD</t>
  </si>
  <si>
    <t>Medición de Huella hídrica y de carbono</t>
  </si>
  <si>
    <t xml:space="preserve">Material Merchandising </t>
  </si>
  <si>
    <t xml:space="preserve">Capacitación </t>
  </si>
  <si>
    <t>SUSCRIPCION INFORMACIÓN JUDICIAL LIBROS LEGIS</t>
  </si>
  <si>
    <t>SUSCRIPCION INFORMACION JUDICIAL MANIZALES</t>
  </si>
  <si>
    <t>Prestación de servicios de apoyo al área de compras y contratación de la ILC</t>
  </si>
  <si>
    <t>Contratacion de profesional en optometria y suministro de lentes y monturas</t>
  </si>
  <si>
    <t>Contratacion de profesionales especialistas en odontologia</t>
  </si>
  <si>
    <t xml:space="preserve">Contratacion de servicios de acondicionamiento fisico y bienestar </t>
  </si>
  <si>
    <t>Contratacion de servicio de imágenes diagnosticas y especialidades medicas</t>
  </si>
  <si>
    <t>Contratacion de servicios tendientes a la prevencion y manejo de patologias mentales</t>
  </si>
  <si>
    <t xml:space="preserve">Contratacion de medico especialista gineco-onconlogo </t>
  </si>
  <si>
    <t>Contratacion de servicio de vacunacion y suministro de biologicos</t>
  </si>
  <si>
    <t>Contratacion de servicios para examenes de laboratorio clinico</t>
  </si>
  <si>
    <t>Contratacion de rehabilitacion musculo-esqueletica (ortopedia, terapia fisica)</t>
  </si>
  <si>
    <t>Contratacion de especialista en gastroenterologia</t>
  </si>
  <si>
    <t>Reembolsos de copagos medicos</t>
  </si>
  <si>
    <t>Capacitacion apoyo jornadas en salud ocupacional</t>
  </si>
  <si>
    <t xml:space="preserve">Custodia y administración de archivo </t>
  </si>
  <si>
    <t>SILLAS DE ENVASADOS</t>
  </si>
  <si>
    <t xml:space="preserve">ESCRITORIOS Y MODULARES OFICINAS </t>
  </si>
  <si>
    <t xml:space="preserve">BATERIAS Y EQUIPOS CASINO </t>
  </si>
  <si>
    <t xml:space="preserve">CORTINAS-OFICINAS  </t>
  </si>
  <si>
    <t>PRESTACIÓN DE SERVICIOS PROFESIONALES DE APOYO AL ÁREA DE BIENES</t>
  </si>
  <si>
    <t xml:space="preserve">SERVICIOS COMO CONDUCTOR </t>
  </si>
  <si>
    <t xml:space="preserve">CONSULTORIA OBRAS DE INGENIERA </t>
  </si>
  <si>
    <t xml:space="preserve">CONSTRUCCIÓN DE ANDENES Y ACCESOS </t>
  </si>
  <si>
    <t xml:space="preserve">ADECUACIONES CASA RESERVA NATURAL COMO PARTE DEL PROYECTO TURISTICO LA RUTA DEL RON </t>
  </si>
  <si>
    <t>CONSTRUCCIÓN DE PAVIMENTOS Y SEÑALIZACIÓN DE VÍAS AL INTERIOR DE LA ILC</t>
  </si>
  <si>
    <t xml:space="preserve">INTERVENTORÍA CONSTRUCCIÓN DE ANDENES Y ACCESOS </t>
  </si>
  <si>
    <t xml:space="preserve">INTERVENTORÍA  ADECUACIONES CASA RESERVA NATURAL COMO PARTE DEL PROYECTO TURISTICO LA RUTA DEL RON </t>
  </si>
  <si>
    <t>INTERVENTORÍA CONSTRUCCIÓN DE PAVIMENTOS Y SEÑALIZACIÓN DE VÍAS AL INTERIOR DE LA ILC</t>
  </si>
  <si>
    <t xml:space="preserve">REFORZAMIENTO TANQUE DE AGUA </t>
  </si>
  <si>
    <t xml:space="preserve">INTERVENTORIA REFORZAMIENTO TANQUE DE AGUA </t>
  </si>
  <si>
    <t xml:space="preserve">CONSTRUCCIONES OBRAS PARA EL CUMPLIMIENTO DE BPM </t>
  </si>
  <si>
    <t xml:space="preserve">INTERVENTORIA PARA CONSTRUCCIONES OBRAS PARA EL CUMPLIMIENTO DE BPM </t>
  </si>
  <si>
    <t xml:space="preserve">Prestación de servicios de apoyo profesional al área de contabilidad </t>
  </si>
  <si>
    <t xml:space="preserve">Prestación de servicios de apoyo al área de contabilidad </t>
  </si>
  <si>
    <t>Servicios profesionales con la calificadora de riesgos</t>
  </si>
  <si>
    <t xml:space="preserve">Bienestar laboral </t>
  </si>
  <si>
    <t xml:space="preserve">Prestación de servicios de apoyo al área de gestión Humana </t>
  </si>
  <si>
    <t>AVISOS DE DEFUNCION PARA RECLAMAR PRESTACIONES SOCIALES Y/O PENSION DE SOBREVIVIENTES</t>
  </si>
  <si>
    <t>EXAMENES DE LABORATORIO CLINICO</t>
  </si>
  <si>
    <t>AUDIOMETRIAS TAMIZ SELECCIÓN Y CONTROL</t>
  </si>
  <si>
    <t>ELEMENTOS ERGONOMICOS PUESTOS DE TRABAJO ACCESORIOS DE OFICINA Y ESCRITORIO</t>
  </si>
  <si>
    <t>ELEMENTOS MATERIALES ENFERMERIA Y AMBULANCIA- BRIGADA SEGURIDAD Y ATENCION A EMERGENCIAS</t>
  </si>
  <si>
    <t>MEDIAS DE SOPORTE ELASTICO GRADUADO</t>
  </si>
  <si>
    <t>MANTENIMIENTO DE EQUIPO  BIOMEDICO, COMPRA DE BATERIA ALCOHOLIMETROS Y ACCESORIOS CALIBRACION EQUIPOS SONOMETRICOS Y BOMBAS GASES</t>
  </si>
  <si>
    <t>Cuota de sostenimiento BASC capitulo Caldas</t>
  </si>
  <si>
    <t xml:space="preserve">Suministro e instalación de tarjeta cargadora de bateria para controlador diesel de la bomba contra incendio, presostato para controlador bomba Jockey </t>
  </si>
  <si>
    <t>Servicio de construcción de drenes para taludes subestación eléctrica interior ILC</t>
  </si>
  <si>
    <t>Servicio interventoría para construcción de drenes para taludes subestación eléctrica</t>
  </si>
  <si>
    <t>Compra Viscosímetro, pHmetros, Conductivímetro, Destilador, Refractómetro, Turbidímetro, Lupa, Gramera</t>
  </si>
  <si>
    <t>Gases, reactivos y medios de cultivo, patrones para cromatografia, elementos de aseo y desinfección, vidriería, elementos y materiales de Laboratorio</t>
  </si>
  <si>
    <t>Cromatografo, lineas de gases, densímetro, refractómetro, titulador, balanzas, alcoholimetros, termómetros, torquímetro, calibradores, generadores de agua y gases, cabina de extracción, material de vidrio, pipetas electrónicas</t>
  </si>
  <si>
    <t xml:space="preserve">Prestación de Servicios Control de Calidad, analisis externos, pruebas interlaboratorio, auditorias, </t>
  </si>
  <si>
    <t>Muestras para Análisis y Preparaciones, Muestras para Auditorías</t>
  </si>
  <si>
    <t>Repuestos y accesorios para vehículos como montacargas</t>
  </si>
  <si>
    <t>Appoyo al area de ingenieria y mantenimiento</t>
  </si>
  <si>
    <t>Repuestos y accesorios para equipos eléctricos de todos los sistemas,  tanto productivos como locativos</t>
  </si>
  <si>
    <t>Repuestos y accesorios para equipos mecánicos, neumáticos e hidráulicos de todos los sistemas, tanto productivos como locativos</t>
  </si>
  <si>
    <t xml:space="preserve">Herramientas, repuestos, instrumentación procesos productivos y talleres </t>
  </si>
  <si>
    <t>Lubricantes y combustibles de uso alimenticio e industrial para procesos productivos</t>
  </si>
  <si>
    <t>Reparacion y mantenimiento de vehículos como montacargas</t>
  </si>
  <si>
    <t>Reparacion y mantenimiento muebles y  equipos eléctricos  de todos los sistemas, tanto prodcutivos como locativos</t>
  </si>
  <si>
    <t>Reparacion y mantenimiento muebles y equipos mecánicos, neumáticos ,  hidráulicos y metálicos,  de todos los sistemas, tanto prodcutivos como locativos</t>
  </si>
  <si>
    <t>Compra de maquinaria y equio para procesos industriales</t>
  </si>
  <si>
    <t>Suministro de esencias para los productos ILC</t>
  </si>
  <si>
    <t>Suministro de esencias para los productos que maquila la ILC</t>
  </si>
  <si>
    <t>suministro de azúcar refinada</t>
  </si>
  <si>
    <t>Suministro de glicerina grado alimento</t>
  </si>
  <si>
    <t>Suministro de colorantes grado alimento</t>
  </si>
  <si>
    <t>Suministro de uvas pasas tamaño medio</t>
  </si>
  <si>
    <t>Suministro de algarroba troceada tostada</t>
  </si>
  <si>
    <t>Suministro de base para preparar licores</t>
  </si>
  <si>
    <t>Suministro de extracto grenco de café</t>
  </si>
  <si>
    <t>suministro de insumos para lavado de equipos y tuberias</t>
  </si>
  <si>
    <t>Suministro de elementos de filtración para filtros de marcos y placas</t>
  </si>
  <si>
    <t>Suministro de elementos de filtración para agua suavizada y liocres</t>
  </si>
  <si>
    <t>Suministro de barriles nuevos de roble blanco colombiano</t>
  </si>
  <si>
    <t>Suministro de estibas de roble blanco</t>
  </si>
  <si>
    <t>Servicio de repotenciacion de barriles</t>
  </si>
  <si>
    <t>Suministro de gasolina corriente para las montacargas y para los vehiculos de la empresa</t>
  </si>
  <si>
    <t>Suministro de papeleria para el normal funcionamiento y operación de las oficinas y procesos administrativos de la empresa</t>
  </si>
  <si>
    <t>Servicio de operación de actividades complementarias a la operación de produccion</t>
  </si>
  <si>
    <t>Servicio  de cargue y descargue de  camiones que suministran insumos y cargan camiones con productos terminados</t>
  </si>
  <si>
    <t>Prestacion de servicio inhouse para la operación y administracion de INFOCONSUMO y expedicion de tornaguias para los despachos</t>
  </si>
  <si>
    <t>Sercicio de envasado de licores en presentacion  de TETRA 250 ml</t>
  </si>
  <si>
    <t>Servicio de paqueteo y correo certificado  con courrier internacional (FEDEX)</t>
  </si>
  <si>
    <t>Contratacion de transporte de carga terrestre para devolucion de materia prima, dados de baja,  y logistica inversa</t>
  </si>
  <si>
    <t>Suministro  de estibas de madera  para estibar producto terminado y enevases y empaques</t>
  </si>
  <si>
    <t>Suministro de precintos de seguridad para el despcho de producto terminado hacia los distribuidores</t>
  </si>
  <si>
    <t xml:space="preserve">Suminstro de Ganchos </t>
  </si>
  <si>
    <t>Servicio de agenciamiento aduanero para las exportaciones de producto terminado hacia los clienes extranjeros e importaciones de insumos y/o materias primas necesarias para la operación comercial</t>
  </si>
  <si>
    <t>Servicio de Actualizacion codigos de barras y servicios logiticos</t>
  </si>
  <si>
    <t>Compra de maquina  colocadora de stretch, enzunchadora</t>
  </si>
  <si>
    <t xml:space="preserve">compra de maquinas para colocacion de codigo de barra en cajas de carton corrugado y lectores portatiles </t>
  </si>
  <si>
    <t>compra de estanterias zona de botelleo bodega PT</t>
  </si>
  <si>
    <t>compra de maquinas para instalacion  sistema  wms sistema AX</t>
  </si>
  <si>
    <t xml:space="preserve">CONTRATACION DE ESTUDIOS PARA CERTIFICACION OEA - DIAN </t>
  </si>
  <si>
    <t>CONSULTORIA CERTIFICACION ISO 28000</t>
  </si>
  <si>
    <t>Caja corrugada y embalaje</t>
  </si>
  <si>
    <t>Contratacion  vinculacion publicitaria distribuidores internacionales</t>
  </si>
  <si>
    <t>Vinculacion en medios radiales para la promocion y pauta de los productos de la ILC  en todos sus conciertos, eventos y actividades.</t>
  </si>
  <si>
    <t>Promocion y fortalecimiento de las marcas de la ILC en los medios digitales y redes sociales donde promocionan evetos, conciertos y nuevos lanzamientos de la ILC.</t>
  </si>
  <si>
    <t>Promocion de las campañas publicitarias de las marcas de la ILC en medios impresos como lo son revistas, periodicos, volantes, afiches  entre otros medios impresos</t>
  </si>
  <si>
    <t>Publicidad exterior a traves de vallas, mupis, pasacalles.</t>
  </si>
  <si>
    <t xml:space="preserve">Videos, cuñas, gingles </t>
  </si>
  <si>
    <t>Activacion de las marcas de la ILC en los canales tradicional y moderno fortaleciendo las marcas mediante estrategias direccionadas a la  recordación, fidelización y rotacion de productos  de la ILC</t>
  </si>
  <si>
    <t>Activacion de las marcas de la ILC en el canal consumo, el cual es vinculado con bares, discotecas, hoteles fortaleciendo las marcas mediante estrategias direccionadas a la  recordación, fidelización y rotacion de productos  de la ILC</t>
  </si>
  <si>
    <t xml:space="preserve">Vinculacion con empresas externas para la construccion, elaboracion y ejecucion de eventos y/o actividades en los diferentes canales como  medios digitales </t>
  </si>
  <si>
    <t>Compra de material publicitario para los requerimientos del area de Mercadeo y Ventas de la ILC</t>
  </si>
  <si>
    <t>vinculacion con la empresa EASYNET para tener la trazabilidad de los procesos de los distribuidores</t>
  </si>
  <si>
    <t xml:space="preserve">eventos deportivos, culturales, asrtisticos, folcloricos, turisticos, y similares y todo el apoyo logistico que se requiera para este tipo de eventos </t>
  </si>
  <si>
    <t xml:space="preserve">Pautas en presna hablada, escrita, revistas, folletos o similares, medios digitales, TICs </t>
  </si>
  <si>
    <t>Camaragrafos, diseñadora gráfica, comunicador social, personal de apoyo a RSE, personal de apoyo en gestión estrategica</t>
  </si>
  <si>
    <t>servicios logistiocos que se requieran para  para promover publicitariamente el portafolio de productos y la imagen institucional de la ILC , como sonido, tarima, modelos</t>
  </si>
  <si>
    <t xml:space="preserve">Adecuaciones chalet, bocatomas, acueducto, puente de acceso, carreteables y linderos </t>
  </si>
  <si>
    <t xml:space="preserve">Mantenimiento reserva natural y acueducto </t>
  </si>
  <si>
    <t xml:space="preserve">Agencia de redes sociales, comunicación estrategica, </t>
  </si>
  <si>
    <t xml:space="preserve">Actualización en modelos y guías establecidos por el DAFP y otras entidades del estado </t>
  </si>
  <si>
    <t xml:space="preserve">Auditores internos </t>
  </si>
  <si>
    <t>SUMINISTRO DE TIQUETES AEREOS</t>
  </si>
  <si>
    <t xml:space="preserve">SERVICIOS DE CAITERING </t>
  </si>
  <si>
    <t>CUOTAS DE SOSTENIMIENTO</t>
  </si>
  <si>
    <t xml:space="preserve">SUMINISTROS DE PRODUCTOS   DE ASEO Y CAFETRRIA </t>
  </si>
  <si>
    <t xml:space="preserve">IMPRESIÓN DE CARPETAS DE PRESENTACIÓN </t>
  </si>
  <si>
    <t>ABOGADO VIGILANCIA DERECHOS INDUSTRIALES</t>
  </si>
  <si>
    <t>ABOGADO VIGILANCIA PROCESOS ADMINISTRATIVOS</t>
  </si>
  <si>
    <t>ABOGADO EXTERNO MONOPOLIO RENTISTICO</t>
  </si>
  <si>
    <t>ABOGADO ASESOR DIAN</t>
  </si>
  <si>
    <t>SUSCRIPCION INFORMACION JUDICIAL NACIONAL</t>
  </si>
  <si>
    <t>ABOGADO COMERCIAL</t>
  </si>
  <si>
    <t>SUMINISTRO Y DISPENSACION DE MEDICAMENTOS E INSUMOS</t>
  </si>
  <si>
    <t xml:space="preserve">Servicio de correo certificado a nivel nacional </t>
  </si>
  <si>
    <t xml:space="preserve">Mensajeria especializada a nivel nacional e internacional </t>
  </si>
  <si>
    <t xml:space="preserve">SUMINISTRO DE ELEMENTOS DE FERRETERIA PARA REPARACIONES LOCATIVAS </t>
  </si>
  <si>
    <t xml:space="preserve">Vehiculos administrativos </t>
  </si>
  <si>
    <t xml:space="preserve">Servicio de mantenimiento y reparacion de los diferentes bienes de la ILC </t>
  </si>
  <si>
    <t xml:space="preserve">Auditoria Externa </t>
  </si>
  <si>
    <t>Calculo para beneficios de empleados según las NIIF</t>
  </si>
  <si>
    <t xml:space="preserve">Asesor Laboral </t>
  </si>
  <si>
    <t xml:space="preserve">Asesoria al área de Gestión Humana </t>
  </si>
  <si>
    <t xml:space="preserve">Asesor tributario para representar a la empresa en los diferentes procesos </t>
  </si>
  <si>
    <t xml:space="preserve"> información contable, legal y tributaria para personas naturales y jurídicas.  Todo sobre temas laborales, comerciales y administración</t>
  </si>
  <si>
    <t>elementos de Hardware, Software, Licencias, Partes, Repuestos</t>
  </si>
  <si>
    <t>Prestación de servicios de impresión tipo outsorcing</t>
  </si>
  <si>
    <t>Soporte para procesos de seguridad, backup, y almacenamiento</t>
  </si>
  <si>
    <t>Mantenimiento preventivo/Correctivo, sin repuestos, para UPS instaladas</t>
  </si>
  <si>
    <t>Atención de requerimientos de uso en aplicación MOP</t>
  </si>
  <si>
    <t>Atención de requerimientos de uso en Aplicaciones Júpiter, Control Báscula</t>
  </si>
  <si>
    <t>Atención de requerimientos de uso en Aplicación Aranda</t>
  </si>
  <si>
    <t>Servicio especializado para el resguardo de cintas de Backup</t>
  </si>
  <si>
    <t>Atención de requerimientos de uso en Aplicación Microsoft Dynamics-AX</t>
  </si>
  <si>
    <t>Servicio de soporte en sitio</t>
  </si>
  <si>
    <t>Publicación y mantenimiento páginas ILC</t>
  </si>
  <si>
    <t>Alojamiento para sitios corporaqtivos, modalidad Servidor dedicado</t>
  </si>
  <si>
    <t>Servicio de soporte en sitio dispositivos Avaya</t>
  </si>
  <si>
    <t>Servicio de comunicaciones para acceso a Internet</t>
  </si>
  <si>
    <t>Atención de requerimientos de uso en Aplicación GSC</t>
  </si>
  <si>
    <t>Renovación de Licenciamiento Microsoft Dynamics-AX</t>
  </si>
  <si>
    <t>Migración de datos sistema SGD (Innenka) a bases de datos MOP</t>
  </si>
  <si>
    <t>Soporte preventivo y correctivo (sin repuestos) aires acondicionados</t>
  </si>
  <si>
    <t>Artículo 35 Convención colectiva vigente, vestidos de labor y calzado de seguridad para el personal acorde a las necesidades del oficio para control de riesgos identificados de acuerdo a Matriz de Identificación de Peligros y Evaluación de Riesgos, cumplimiento Buenas Prácticas de Manufactura Decreto 1686 de 2012. Es validado en Comité Paritario de Seguridad y Salud en el Trabajo. 
Se tiene en cuenta también la disponibilidad de dotación de ropa y calzado para contratistas, teniendo en cuenta la temporada de alta producción.</t>
  </si>
  <si>
    <t>Protección contra incendios. Se requiere compra de Extintores que se deben reemplazar, los cuáles no cumplen con prueba hidrostática quinquenal, se requiere reemplazo de extintores de zolcaflam los cuáles deben ser sustituidos por extintores Multipropósito.</t>
  </si>
  <si>
    <t>Elementos para Brigada de Emergencias, elementos para acceso a estructuras colapsadas y elementos de corte, palas anti chispas para manejo de derrames.</t>
  </si>
  <si>
    <t>Manejo integrado de plagas rastreros, voladores, roedores. Contribuye a buenas prácticas de manufactura. Se debe adicionar al contrato la ejecución de actividades específicas por parte del contratista para dar cumplimiento a BPM., las actividades incluyen el suministro de lámparas electrocutoras para áreas externas y lámparas pegantes de áreas de proceso; el proveedor vienen y realiza conteos, mantenimiento de lámparas y recambio de trampas.</t>
  </si>
  <si>
    <t>Control de riesgos en la persona con base en matriz de identificación de peligros y con base en matriz de EPP para tareas rutinarias en envasados, mantenimiento, logística, ambiental y las demás que así lo requieran.</t>
  </si>
  <si>
    <t xml:space="preserve">Adecuaciones para control de riesgo en la fuente   con base en matriz de peligros.
Se requiere, de acuerdo artículo 16, Capítulo II, Título II de la resolución 1409 de 2012. De acuerdo a lo establecido en esta resolución con respecto a barandas, la ILC tiene hasta julio 23 de 2020 para realizar ajustes y cumplir este requisito de norma de acuerdo a la siguiente definición: Barrera que se instala al borde de un lugar para prevenir la posibilidad de caída.
Debe garantizar una capacidad de carga y contar con un travesaño de agarre superior, una barrera colocada a nivel del suelo para evitar la caída de objetos y un travesaño intermedio o barrera intermedia que prevenga el paso de personas entre el travesaño superior y la barrera inferior.
Se requieren cintas antideslizantes para pisos y plataformas de la ILC
Se requiere películas para vidrios de envasados, para reducir el calor al interior y controlar los rayos directos del sol que caen sobre los puestos de trabajo y equipos de la línea 1 y 2 </t>
  </si>
  <si>
    <t>Ejecución primera fase de protección automática contra incendios</t>
  </si>
  <si>
    <t>Interventoría para la materialización de la primera etapa de los diseños de protección automática contra incendios, diseños realizados por: ADMIRIS LTDA, con la finalidad de brindar protección a los bienes, a la infraestructura y colaboradores de la ILC</t>
  </si>
  <si>
    <t>Recibir soporte técnico-científico de vanguardia para contribuir a: la preservación de la salud de la población  trabajadora y de la comunidad, el mejoramiento de la seguridad, la conservación del medio ambiente, propendiendo por la continuidad del negocio con un enfoque socialmente responsable. Entre los beneficios están: Actualizaciones técnica normativa y legislativa, Revista Protección y Seguridad, Boletín El Supervisor, Revista Salud, trabajo y Medio Ambiente, Revista Protección y Seguridad en La Comunidad, Boletín electrónico seguridad al día, Directorio Seguridad Integral, Salud Ocupacional, y Protección Ambiental, Afiches, Capacitación especializada, charlas Virtuales, Consultas técnicas virtuales, Lecciones aprendidas, Software legislación, Campañas técnicas, Representación en espacios gubernamentales, Comités sectoriales.</t>
  </si>
  <si>
    <t>Auditoria de conformidad con respecto a los criterios BASC</t>
  </si>
  <si>
    <t>Mantenimiento elementos y compra de instalaciones para control y seguridad. Se requiere la compra e instalación de 15 salidas de emergencia en bodegas y barras de pánico, alarmas de pánico en envasados producto terminado y envases y empaques; esta solicitud se realiza por recomendación de la NTC 1700, todas las edificaciones diseñadas para ocupación humana, se deben proveedor de salidas suficientes que permitan la evacuación rápita de los ocupantes en caso de un incendio.</t>
  </si>
  <si>
    <t>Kit para derrames de productos químicos, se requieren para poder documentar el Plan de emergencias e acuerdo al uso del Kit y poder entrenar a la brigada de emergencias en el uso del mismo</t>
  </si>
  <si>
    <t>Dar cumplimiento a la politica de privacidad y protección de datos personales</t>
  </si>
  <si>
    <t>ASESORÍA Y CONSULTORÍA EN NORMAS CAMBIARIAS Y ADUANERAS PARA LA CORRECTA REALIZACIÓN DE IMPORTACIONES, EXPORTACIONES Y OPERACIONES EN MONEDA EXTRANJERA</t>
  </si>
  <si>
    <t>ASESORÍA EN LA GERENCIA DE RIESGO DE LA TASA DE CAMBIO DERIVADO DE  LAS OPERACIONES EN MONEDA EXTRANJERA , COMO MONETIZACIONES, COMPRAS DE DIVISAS, IMPORTACIONES Y EXPORTACIONES.</t>
  </si>
  <si>
    <t>AUXILIAR CONTABLE PARA APOYAR LABORES DE TESORERÍA</t>
  </si>
  <si>
    <t>Enero 2019</t>
  </si>
  <si>
    <t>12 Meses</t>
  </si>
  <si>
    <t>Según Manual de Contratación de la ILC</t>
  </si>
  <si>
    <t>Propios</t>
  </si>
  <si>
    <t>Marzo 2019</t>
  </si>
  <si>
    <t>6 Meses</t>
  </si>
  <si>
    <t>Enero 2020</t>
  </si>
  <si>
    <t>3 Meses</t>
  </si>
  <si>
    <t>Enero 
2019</t>
  </si>
  <si>
    <t>12 meses</t>
  </si>
  <si>
    <t xml:space="preserve">Según manual de contratación de la ILC </t>
  </si>
  <si>
    <t xml:space="preserve"> Enero 2019</t>
  </si>
  <si>
    <t>11 meses</t>
  </si>
  <si>
    <t xml:space="preserve">Según Manual de Contratación ILC </t>
  </si>
  <si>
    <t xml:space="preserve"> Junio 2019</t>
  </si>
  <si>
    <t>6 meses</t>
  </si>
  <si>
    <t xml:space="preserve"> Abril 2019</t>
  </si>
  <si>
    <t>8 meses</t>
  </si>
  <si>
    <t xml:space="preserve"> Febrero 2019</t>
  </si>
  <si>
    <t>9 meses</t>
  </si>
  <si>
    <t>Abril de 2019</t>
  </si>
  <si>
    <t>11  MESES</t>
  </si>
  <si>
    <t xml:space="preserve">Según Manual de contratación ILC </t>
  </si>
  <si>
    <t>10 MESES</t>
  </si>
  <si>
    <t xml:space="preserve">  Enero 2019</t>
  </si>
  <si>
    <t>11 MESES</t>
  </si>
  <si>
    <t>10 meses</t>
  </si>
  <si>
    <t>6 MESES</t>
  </si>
  <si>
    <t xml:space="preserve">Según Manual de contratación de la ILC </t>
  </si>
  <si>
    <t xml:space="preserve">12 Meses </t>
  </si>
  <si>
    <t xml:space="preserve">Propios </t>
  </si>
  <si>
    <t xml:space="preserve">11 Meses y Medio </t>
  </si>
  <si>
    <t>1 Mes</t>
  </si>
  <si>
    <t xml:space="preserve">Según Manual de Contratación de la ILC </t>
  </si>
  <si>
    <t xml:space="preserve"> Abril 2019 </t>
  </si>
  <si>
    <t xml:space="preserve">8 Meses </t>
  </si>
  <si>
    <t xml:space="preserve"> Enero de 2020</t>
  </si>
  <si>
    <t xml:space="preserve">13 Meses </t>
  </si>
  <si>
    <t xml:space="preserve">  Enero  2019</t>
  </si>
  <si>
    <t xml:space="preserve"> ENERO 2019</t>
  </si>
  <si>
    <t>12 MESES</t>
  </si>
  <si>
    <t>SEGÚN MANUAL DE CONTRATACIÓN ILC</t>
  </si>
  <si>
    <t>PROPIOS</t>
  </si>
  <si>
    <t>ENERO</t>
  </si>
  <si>
    <t>Según Manual de Contratación</t>
  </si>
  <si>
    <t>10 MESES o hasta agotar presupuesto</t>
  </si>
  <si>
    <t>Según Manual de contratación ILC</t>
  </si>
  <si>
    <t xml:space="preserve"> Marzo 2019</t>
  </si>
  <si>
    <t xml:space="preserve">2 MESES </t>
  </si>
  <si>
    <t>Según Manual de Contratación ILC</t>
  </si>
  <si>
    <t>2 MESES</t>
  </si>
  <si>
    <t>2  MESES</t>
  </si>
  <si>
    <t>6  MESES</t>
  </si>
  <si>
    <t>5 MESES</t>
  </si>
  <si>
    <t xml:space="preserve"> Enero 2019 </t>
  </si>
  <si>
    <t>2 Meses</t>
  </si>
  <si>
    <t>11 Meses</t>
  </si>
  <si>
    <t>10 Meses</t>
  </si>
  <si>
    <t>1 1 Meses</t>
  </si>
  <si>
    <t xml:space="preserve"> Octubre 2019</t>
  </si>
  <si>
    <t>Solicitud Única de Ofertas</t>
  </si>
  <si>
    <t>3 MESES</t>
  </si>
  <si>
    <t>Enero
2019</t>
  </si>
  <si>
    <t xml:space="preserve">4 Meses </t>
  </si>
  <si>
    <t>Julio
2019</t>
  </si>
  <si>
    <t xml:space="preserve">6 Meses </t>
  </si>
  <si>
    <t xml:space="preserve">  Febrero 2019</t>
  </si>
  <si>
    <t>No</t>
  </si>
  <si>
    <t>NA</t>
  </si>
  <si>
    <t>Angela Maria Arango Gartner
Profesional Especializado Supervisor Técnico 
8782200 Ext 5080
angela.arango@ilc.com.co</t>
  </si>
  <si>
    <t>N/A</t>
  </si>
  <si>
    <t>Juan David Alzate Lopez
Profesional  Especializado Ing y Mtto 
8782200 Ext 5130
juandavid.alzate@ilc.com.co</t>
  </si>
  <si>
    <t>Orlando de Jesús Duque
Profesional Especializado Elaboración de Licores 
8782200 Ext 5120 
Orlando.duque@ilc.com.co</t>
  </si>
  <si>
    <t>NO</t>
  </si>
  <si>
    <t xml:space="preserve">Andres Patiño Arias 
Líder Proceso Operaciones y Comercio Exterior
8782200 Ext 5129
andres.patino@ilc.com.co </t>
  </si>
  <si>
    <t xml:space="preserve">No </t>
  </si>
  <si>
    <t>Maria Fernanda Aguirre Valencia
Profesional Especializado planeación de la cadena de abastecimiento
8782200 Ext 5005
mariafernanda.aguirre@ilc.com.co</t>
  </si>
  <si>
    <t>Mauricio Vélez Maldonado
Gerente de Mercadeo y Ventas
87822200 Ext 3000
mauricio.velez@ilc.com.co</t>
  </si>
  <si>
    <t>Glitza Beatriz Gonzalez 
Asesor Control interno (E )
8782200 Ext 1060 
glitza.gonzalez@ilc.com.co</t>
  </si>
  <si>
    <t>Andrés Elías Borrero Manrique
Jefe Oficina Asuntos Corportaivos
8782200 Ext 3100
andres.borrero@ilc.com.co</t>
  </si>
  <si>
    <t>NO APLICA</t>
  </si>
  <si>
    <t>DIANA MARCELA ARIAS. ASISTENTE GERENCIA GENERAL 8782200 ETX 1006. diana.arias@ilc.com</t>
  </si>
  <si>
    <t>Asesora Jurídica-Silvia Marcela Vásquez Sepúlveda Tel:8782200 ext.1020 silviamarcela.vasquez@ilc.com.co</t>
  </si>
  <si>
    <t>Prof. Especializada Oficina Asesora Jurídica:Clemencia Salgado Valencia tel:8782200 ext.1023-clemencia.salgado@ilc.com.co</t>
  </si>
  <si>
    <t>Asesor Juridico Interno:Jorge Eduardo Cuervo, tel:8782200 ext.1027-jorge.cuervo@ilc.com.co</t>
  </si>
  <si>
    <t>Prof. Especializada Oficina Asesora Jurídica:Clemencia Salgado Valencia, Tel:8782200 ext.1023-clemencia.salgado@ilc.com.co</t>
  </si>
  <si>
    <t>Carlos Felipe Alzate Jimenez 
Lider programa compras y contratación 
8782200 Ext 2080
felipe.alzate@ilc.com.co</t>
  </si>
  <si>
    <t>ALVARO ENRIQUE AGON LLANOS
Profesional especializado
8772200 Ext 2050
 alvaro.agon@ilc.com.co</t>
  </si>
  <si>
    <t>No aplica</t>
  </si>
  <si>
    <t>Nhora Quintero Valencia 
PE. Archivo y correspondecia ( E)
8782200 Ext 2072
nhora.quintero@ilc.com.co</t>
  </si>
  <si>
    <t>Nhora Quintero Valencia 
Profesional Universitario Bienes y Servicios 
8782200 Ext 2072
nhora.quintero@ilc.com.co</t>
  </si>
  <si>
    <t xml:space="preserve"> Esperanza Escobar Marín 
Profesional Especializado Contabilidad 
8782200 Ext 4020
esperanza.escobar@ilc.com.co</t>
  </si>
  <si>
    <t xml:space="preserve">Luz Elena Gutierrez Lopez
Asistente de cuotas Partes
8782200 Ext 3072
luzelena.gutierrez@ilc.com.co
</t>
  </si>
  <si>
    <t>María Orfa Cardona Cardona
Profesional Especializada Desarrollo Humano y Calidad de Vida
8782200 Ext 2030
mariaorfa.cardona@ilc.com.co</t>
  </si>
  <si>
    <t xml:space="preserve">No aplica </t>
  </si>
  <si>
    <t>Beatriz Eugenia Alzate Garcia
Jefe Oficina Gestión Humana
8782200 Ext 2010
beatriz.alzate@ilc.com.co</t>
  </si>
  <si>
    <t>Olga Marina Londoño Morales 
Profesional especializado Gestión tributaria y aduanera (E)
8782200
olgamarina.londono@ilc.com.co</t>
  </si>
  <si>
    <t xml:space="preserve">Carlos Cataño Trejos 
Técnico Informática
8782200 Ext 1032
carlos.catano@ilc.com.co
</t>
  </si>
  <si>
    <t>Magnolia Marin Toro
Asistente Salarios 
8782200 Ext. 2021
magnolia.marin@ilc.com.co</t>
  </si>
  <si>
    <t>JAIME YEPES ALZATE PROFESIONAL ESPECIALIZADO 8782200 ext 2040
 jaime.yepes@ilc.com.co</t>
  </si>
  <si>
    <t>Luis Fernando Velásquez García
Profesional especializado  seguridad industrial - BASC
8782200 Ext. 2060
luis.velasquez@ilc.com.co</t>
  </si>
  <si>
    <t xml:space="preserve">no </t>
  </si>
  <si>
    <t>no</t>
  </si>
  <si>
    <t>ANGELA MARIA RAMIREZ CALDERON - TESORERA GENERAL - TEL 8782200 EXT. 4070 - 4071 angela.ramirez@ilc.com.co</t>
  </si>
  <si>
    <t xml:space="preserve">MISIÓN:
Ser una empresa relevante con ecosistemas sostenibles, a través de buenas prácticas y un equipo humano consciente, responsable y orientado a la excelencia, que ofrece las mejores bebidas como acompañantes ideales en cada uno de los momentos para alimentar el espíritu y vivir intensamente cada experiencia con responsabilidad.
 VISIÓN: Para el 2020 la ILC se consolidará ante sus grupos de interés como una empresa relevante y sostenible, posicionada dentro de las primeras productoras de ron y aguardiente en el mundo, logrando crecimientos anuales mediante actuaciones socialmente, responsables, un talento humano consciente y competente y una actualización tecnológica constante. 
</t>
  </si>
  <si>
    <t>INDUSTRIA LICORERA DE CALDAS</t>
  </si>
  <si>
    <t xml:space="preserve">Zona Industrial Juanchito km 10 vía al magdalena </t>
  </si>
  <si>
    <t>www.ilc.com.co</t>
  </si>
  <si>
    <t>La Industria Licorera de Caldas tiene como propósito consolidarse como una empresa relevante y sostenible en el tiempo, mediante la excelencia operacional y conciencia organizacional, con transparencia y responsabilidad frente a los diferentes grupos de interés; lo anterior, mediante marcos de actuación basados en modelos de Gobierno Corporativo y Responsabilidad Social Empresarial.</t>
  </si>
  <si>
    <t>Enero 30 de 2019</t>
  </si>
  <si>
    <t xml:space="preserve">41121801 41121802 41121803 41121805 41121806 41121808
12352115 12352303 12352304 12352305 12352316 12352320 12352104 12352106 12352107 12352112 12352114 12352115 </t>
  </si>
  <si>
    <t>50202206 50202203</t>
  </si>
  <si>
    <t>15121500
15101506
15121900</t>
  </si>
  <si>
    <t>80141609
82121505
93141702
93141811
82101500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</si>
</sst>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quot;$&quot;\ * #,##0.0_);_(&quot;$&quot;\ * \(#,##0.0\);_(&quot;$&quot;\ * &quot;-&quot;??_);_(@_)"/>
    <numFmt numFmtId="180" formatCode="_(* #,##0_);_(* \(#,##0\);_(* &quot;-&quot;??_);_(@_)"/>
  </numFmts>
  <fonts count="46">
    <font>
      <sz val="11"/>
      <color theme="1"/>
      <name val="Calibri"/>
      <family val="2"/>
    </font>
    <font>
      <sz val="11"/>
      <color indexed="8"/>
      <name val="Calibri"/>
      <family val="2"/>
    </font>
    <font>
      <sz val="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sz val="11"/>
      <name val="Calibri"/>
      <family val="2"/>
    </font>
    <font>
      <sz val="11"/>
      <color indexed="8"/>
      <name val="Arial"/>
      <family val="2"/>
    </font>
    <font>
      <sz val="12"/>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right style="medium"/>
      <top/>
      <bottom style="thin"/>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33" fillId="0" borderId="12" xfId="45" applyBorder="1" applyAlignment="1" quotePrefix="1">
      <alignment wrapText="1"/>
    </xf>
    <xf numFmtId="0" fontId="26" fillId="23" borderId="14" xfId="38" applyBorder="1" applyAlignment="1">
      <alignment horizontal="left" wrapText="1"/>
    </xf>
    <xf numFmtId="14" fontId="0" fillId="0" borderId="13" xfId="0" applyNumberFormat="1" applyBorder="1" applyAlignment="1">
      <alignment wrapText="1"/>
    </xf>
    <xf numFmtId="0" fontId="42" fillId="0" borderId="0" xfId="0" applyFont="1" applyAlignment="1">
      <alignment/>
    </xf>
    <xf numFmtId="0" fontId="26" fillId="23" borderId="15" xfId="38" applyBorder="1" applyAlignment="1">
      <alignment wrapText="1"/>
    </xf>
    <xf numFmtId="0" fontId="0" fillId="0" borderId="0" xfId="0" applyAlignment="1">
      <alignment/>
    </xf>
    <xf numFmtId="0" fontId="42" fillId="0" borderId="0" xfId="0" applyFont="1" applyAlignment="1">
      <alignment wrapText="1"/>
    </xf>
    <xf numFmtId="0" fontId="26" fillId="23" borderId="14" xfId="38" applyBorder="1" applyAlignment="1">
      <alignment wrapText="1"/>
    </xf>
    <xf numFmtId="0" fontId="26"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6" fillId="23" borderId="16" xfId="38" applyBorder="1" applyAlignment="1">
      <alignment horizontal="left" wrapText="1"/>
    </xf>
    <xf numFmtId="178" fontId="0" fillId="0" borderId="12" xfId="0" applyNumberFormat="1" applyBorder="1" applyAlignment="1">
      <alignment wrapText="1"/>
    </xf>
    <xf numFmtId="0" fontId="0" fillId="0" borderId="0" xfId="0" applyFill="1" applyAlignment="1">
      <alignment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21" fillId="33" borderId="10" xfId="54" applyFont="1" applyFill="1" applyBorder="1" applyAlignment="1">
      <alignment horizontal="center" vertical="center" wrapText="1"/>
      <protection/>
    </xf>
    <xf numFmtId="0" fontId="21" fillId="33" borderId="10" xfId="54" applyNumberFormat="1" applyFont="1" applyFill="1" applyBorder="1" applyAlignment="1">
      <alignment horizontal="center" vertical="center" wrapText="1"/>
      <protection/>
    </xf>
    <xf numFmtId="0" fontId="21" fillId="34" borderId="10" xfId="54" applyNumberFormat="1" applyFont="1" applyFill="1" applyBorder="1" applyAlignment="1">
      <alignment horizontal="center" vertical="center" wrapText="1"/>
      <protection/>
    </xf>
    <xf numFmtId="0" fontId="21" fillId="34" borderId="10" xfId="54"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22"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0" xfId="0" applyFill="1" applyBorder="1" applyAlignment="1">
      <alignment horizontal="center" vertical="center" wrapText="1"/>
    </xf>
    <xf numFmtId="0" fontId="43" fillId="0" borderId="1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10" xfId="54" applyFont="1" applyFill="1" applyBorder="1" applyAlignment="1">
      <alignment horizontal="center" vertical="center" wrapText="1"/>
      <protection/>
    </xf>
    <xf numFmtId="0" fontId="22" fillId="0" borderId="10" xfId="0" applyFont="1" applyBorder="1" applyAlignment="1">
      <alignment vertical="center" wrapText="1"/>
    </xf>
    <xf numFmtId="0" fontId="22" fillId="0" borderId="10" xfId="0" applyFont="1" applyBorder="1" applyAlignment="1">
      <alignment horizontal="justify"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20" xfId="0" applyFill="1" applyBorder="1" applyAlignment="1">
      <alignment horizontal="center" vertical="center" wrapText="1"/>
    </xf>
    <xf numFmtId="0" fontId="0" fillId="0" borderId="20" xfId="0" applyBorder="1" applyAlignment="1">
      <alignment wrapText="1"/>
    </xf>
    <xf numFmtId="0" fontId="0" fillId="0" borderId="10" xfId="0" applyFont="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1" fillId="0" borderId="1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22" fillId="0" borderId="10" xfId="0" applyFont="1" applyFill="1" applyBorder="1" applyAlignment="1">
      <alignment vertical="center" wrapText="1"/>
    </xf>
    <xf numFmtId="0" fontId="0" fillId="0" borderId="10" xfId="0" applyBorder="1" applyAlignment="1">
      <alignment horizontal="center" wrapText="1"/>
    </xf>
    <xf numFmtId="0" fontId="0" fillId="0" borderId="10" xfId="0" applyBorder="1" applyAlignment="1">
      <alignment vertical="center" wrapText="1"/>
    </xf>
    <xf numFmtId="49" fontId="0" fillId="0" borderId="10" xfId="0" applyNumberFormat="1" applyBorder="1" applyAlignment="1">
      <alignment horizontal="center" vertical="center" wrapText="1"/>
    </xf>
    <xf numFmtId="17" fontId="44" fillId="0" borderId="10" xfId="50" applyNumberFormat="1" applyFont="1" applyFill="1" applyBorder="1" applyAlignment="1">
      <alignment horizontal="center" vertical="center" wrapText="1"/>
    </xf>
    <xf numFmtId="0" fontId="44" fillId="0" borderId="10" xfId="53" applyFont="1" applyFill="1" applyBorder="1" applyAlignment="1">
      <alignment horizontal="center" vertical="center" wrapText="1"/>
      <protection/>
    </xf>
    <xf numFmtId="17" fontId="0" fillId="0" borderId="10" xfId="0" applyNumberFormat="1" applyBorder="1" applyAlignment="1">
      <alignment horizontal="center" vertical="center" wrapText="1"/>
    </xf>
    <xf numFmtId="15" fontId="22" fillId="0" borderId="10" xfId="0" applyNumberFormat="1" applyFont="1" applyBorder="1" applyAlignment="1">
      <alignment vertical="center" wrapText="1"/>
    </xf>
    <xf numFmtId="15" fontId="22" fillId="0" borderId="10" xfId="0" applyNumberFormat="1" applyFont="1" applyFill="1" applyBorder="1" applyAlignment="1">
      <alignment vertical="center" wrapText="1"/>
    </xf>
    <xf numFmtId="14" fontId="0" fillId="0" borderId="10" xfId="0" applyNumberFormat="1" applyBorder="1" applyAlignment="1">
      <alignment horizontal="center" vertical="center" wrapText="1"/>
    </xf>
    <xf numFmtId="17" fontId="0" fillId="0" borderId="10" xfId="0" applyNumberFormat="1" applyBorder="1" applyAlignment="1">
      <alignment vertical="center" wrapText="1"/>
    </xf>
    <xf numFmtId="14" fontId="0" fillId="0" borderId="10" xfId="0" applyNumberFormat="1" applyBorder="1" applyAlignment="1">
      <alignment wrapText="1"/>
    </xf>
    <xf numFmtId="0" fontId="45" fillId="0" borderId="10" xfId="0" applyFont="1" applyBorder="1" applyAlignment="1">
      <alignment horizontal="center" vertical="center" wrapText="1"/>
    </xf>
    <xf numFmtId="17" fontId="0" fillId="0" borderId="10" xfId="0" applyNumberFormat="1" applyFont="1" applyBorder="1" applyAlignment="1">
      <alignment horizontal="center" vertical="center" wrapText="1"/>
    </xf>
    <xf numFmtId="17" fontId="0" fillId="0" borderId="10" xfId="0" applyNumberFormat="1" applyFill="1" applyBorder="1" applyAlignment="1">
      <alignment horizontal="center" vertical="center" wrapText="1"/>
    </xf>
    <xf numFmtId="0" fontId="0" fillId="0" borderId="10" xfId="0" applyFill="1" applyBorder="1" applyAlignment="1">
      <alignment horizontal="center" wrapText="1"/>
    </xf>
    <xf numFmtId="17" fontId="0" fillId="0" borderId="10" xfId="0" applyNumberFormat="1" applyBorder="1" applyAlignment="1">
      <alignment horizontal="center" vertical="center"/>
    </xf>
    <xf numFmtId="49" fontId="0" fillId="0" borderId="10"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0" fontId="0" fillId="0" borderId="21" xfId="0" applyFill="1" applyBorder="1" applyAlignment="1">
      <alignment horizontal="center" vertical="center" wrapText="1"/>
    </xf>
    <xf numFmtId="3" fontId="0" fillId="0" borderId="10" xfId="0" applyNumberFormat="1" applyBorder="1" applyAlignment="1">
      <alignment horizontal="center"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3" fontId="21" fillId="0" borderId="10" xfId="54" applyNumberFormat="1" applyFont="1" applyFill="1" applyBorder="1" applyAlignment="1">
      <alignment horizontal="center" vertical="center"/>
      <protection/>
    </xf>
    <xf numFmtId="3" fontId="21" fillId="33" borderId="10" xfId="54" applyNumberFormat="1" applyFont="1" applyFill="1" applyBorder="1" applyAlignment="1">
      <alignment horizontal="center" vertical="center"/>
      <protection/>
    </xf>
    <xf numFmtId="3" fontId="21" fillId="33" borderId="22" xfId="54" applyNumberFormat="1" applyFont="1" applyFill="1" applyBorder="1" applyAlignment="1">
      <alignment horizontal="left" vertical="center" wrapText="1"/>
      <protection/>
    </xf>
    <xf numFmtId="3" fontId="21" fillId="33" borderId="10" xfId="54" applyNumberFormat="1" applyFont="1" applyFill="1" applyBorder="1" applyAlignment="1">
      <alignment horizontal="left" vertical="center" wrapText="1"/>
      <protection/>
    </xf>
    <xf numFmtId="3" fontId="0" fillId="0" borderId="21" xfId="0" applyNumberFormat="1" applyBorder="1" applyAlignment="1">
      <alignment horizontal="center" vertical="center" wrapText="1"/>
    </xf>
    <xf numFmtId="174" fontId="22" fillId="0" borderId="10" xfId="50" applyFont="1" applyBorder="1" applyAlignment="1">
      <alignment vertical="center" wrapText="1"/>
    </xf>
    <xf numFmtId="0" fontId="22" fillId="0" borderId="12" xfId="0" applyFont="1" applyBorder="1" applyAlignment="1">
      <alignment vertical="center" wrapText="1"/>
    </xf>
    <xf numFmtId="174" fontId="22" fillId="0" borderId="10" xfId="50" applyFont="1" applyFill="1" applyBorder="1" applyAlignment="1">
      <alignment vertical="center" wrapText="1"/>
    </xf>
    <xf numFmtId="178" fontId="0" fillId="0" borderId="10" xfId="49" applyNumberFormat="1" applyFont="1" applyBorder="1" applyAlignment="1">
      <alignment horizontal="center" vertical="center" wrapText="1"/>
    </xf>
    <xf numFmtId="0" fontId="0" fillId="0" borderId="12" xfId="0" applyBorder="1" applyAlignment="1">
      <alignment vertical="center" wrapText="1"/>
    </xf>
    <xf numFmtId="174" fontId="0" fillId="0" borderId="10" xfId="50" applyFont="1" applyBorder="1" applyAlignment="1">
      <alignment vertical="center" wrapText="1"/>
    </xf>
    <xf numFmtId="0" fontId="0" fillId="0" borderId="12" xfId="0" applyBorder="1" applyAlignment="1">
      <alignment vertical="top" wrapText="1"/>
    </xf>
    <xf numFmtId="174" fontId="0" fillId="0" borderId="10" xfId="50" applyFont="1" applyBorder="1" applyAlignment="1">
      <alignment horizontal="center" vertical="center" wrapText="1"/>
    </xf>
    <xf numFmtId="0" fontId="0" fillId="0" borderId="10" xfId="0" applyBorder="1" applyAlignment="1">
      <alignment vertical="top" wrapText="1"/>
    </xf>
    <xf numFmtId="174" fontId="22" fillId="0" borderId="10" xfId="50" applyFont="1" applyFill="1" applyBorder="1" applyAlignment="1">
      <alignment horizontal="center" vertical="center" wrapText="1"/>
    </xf>
    <xf numFmtId="174" fontId="0" fillId="0" borderId="10" xfId="50" applyFont="1" applyFill="1" applyBorder="1" applyAlignment="1">
      <alignment horizontal="center" vertical="center" wrapText="1"/>
    </xf>
    <xf numFmtId="174" fontId="0" fillId="0" borderId="10" xfId="50" applyFont="1" applyFill="1" applyBorder="1" applyAlignment="1">
      <alignment vertical="center" wrapText="1"/>
    </xf>
    <xf numFmtId="0" fontId="0" fillId="0" borderId="10" xfId="0" applyFill="1" applyBorder="1" applyAlignment="1">
      <alignment vertical="top" wrapText="1"/>
    </xf>
    <xf numFmtId="3" fontId="0" fillId="0" borderId="10" xfId="0" applyNumberFormat="1" applyBorder="1" applyAlignment="1">
      <alignment wrapText="1"/>
    </xf>
    <xf numFmtId="178" fontId="0" fillId="33" borderId="10" xfId="49" applyNumberFormat="1" applyFont="1" applyFill="1" applyBorder="1" applyAlignment="1">
      <alignment horizontal="center" vertical="center" wrapText="1"/>
    </xf>
    <xf numFmtId="0" fontId="0" fillId="0" borderId="12" xfId="0" applyBorder="1" applyAlignment="1">
      <alignment horizontal="center" vertical="center" wrapText="1"/>
    </xf>
    <xf numFmtId="42" fontId="0" fillId="0" borderId="10" xfId="0" applyNumberFormat="1" applyFont="1" applyBorder="1" applyAlignment="1">
      <alignment horizontal="center" vertical="center" wrapText="1"/>
    </xf>
    <xf numFmtId="0" fontId="0" fillId="0" borderId="12" xfId="0" applyFont="1" applyBorder="1" applyAlignment="1">
      <alignment vertical="center" wrapText="1"/>
    </xf>
    <xf numFmtId="176" fontId="0" fillId="0" borderId="10" xfId="49" applyFont="1" applyBorder="1" applyAlignment="1">
      <alignment vertical="center" wrapText="1"/>
    </xf>
    <xf numFmtId="178" fontId="0" fillId="0" borderId="10" xfId="49" applyNumberFormat="1" applyFont="1" applyBorder="1" applyAlignment="1">
      <alignment vertical="center" wrapText="1"/>
    </xf>
    <xf numFmtId="179" fontId="0" fillId="0" borderId="10" xfId="49" applyNumberFormat="1" applyFont="1" applyBorder="1" applyAlignment="1">
      <alignment vertical="center" wrapText="1"/>
    </xf>
    <xf numFmtId="176" fontId="0" fillId="0" borderId="10" xfId="49" applyNumberFormat="1" applyFont="1" applyBorder="1" applyAlignment="1">
      <alignment vertical="center" wrapText="1"/>
    </xf>
    <xf numFmtId="3" fontId="22" fillId="0" borderId="10" xfId="0" applyNumberFormat="1" applyFont="1" applyBorder="1" applyAlignment="1">
      <alignment vertical="top"/>
    </xf>
    <xf numFmtId="3" fontId="0" fillId="0" borderId="10" xfId="49" applyNumberFormat="1" applyFont="1" applyFill="1" applyBorder="1" applyAlignment="1">
      <alignment vertical="top"/>
    </xf>
    <xf numFmtId="174" fontId="0" fillId="0" borderId="10" xfId="50" applyFont="1" applyBorder="1" applyAlignment="1">
      <alignment vertical="top" wrapText="1"/>
    </xf>
    <xf numFmtId="174" fontId="0" fillId="0" borderId="10" xfId="0" applyNumberFormat="1" applyFill="1" applyBorder="1" applyAlignment="1">
      <alignment horizontal="left" vertical="center"/>
    </xf>
    <xf numFmtId="174" fontId="0" fillId="0" borderId="10" xfId="0" applyNumberFormat="1" applyFill="1" applyBorder="1" applyAlignment="1">
      <alignment horizontal="center" vertical="center"/>
    </xf>
    <xf numFmtId="0" fontId="0" fillId="0" borderId="12" xfId="0" applyFill="1" applyBorder="1" applyAlignment="1">
      <alignment horizontal="center" vertical="center" wrapText="1"/>
    </xf>
    <xf numFmtId="42" fontId="0" fillId="0" borderId="10" xfId="0" applyNumberFormat="1" applyBorder="1" applyAlignment="1">
      <alignment horizontal="center" vertical="center" wrapText="1"/>
    </xf>
    <xf numFmtId="176" fontId="0" fillId="0" borderId="10" xfId="49" applyFont="1" applyFill="1" applyBorder="1" applyAlignment="1">
      <alignment horizontal="center" vertical="center" wrapText="1"/>
    </xf>
    <xf numFmtId="174" fontId="0" fillId="0" borderId="10" xfId="0" applyNumberFormat="1" applyFont="1" applyFill="1" applyBorder="1" applyAlignment="1">
      <alignment horizontal="center" vertical="center"/>
    </xf>
    <xf numFmtId="174" fontId="0" fillId="0" borderId="21" xfId="0" applyNumberFormat="1" applyFont="1" applyFill="1" applyBorder="1" applyAlignment="1">
      <alignment horizontal="center" vertical="center"/>
    </xf>
    <xf numFmtId="0" fontId="0" fillId="0" borderId="23" xfId="0" applyFill="1" applyBorder="1" applyAlignment="1">
      <alignment horizontal="center" vertical="center" wrapText="1"/>
    </xf>
    <xf numFmtId="180" fontId="0" fillId="0" borderId="10" xfId="47" applyNumberFormat="1" applyFont="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2" xfId="0" applyBorder="1" applyAlignment="1" quotePrefix="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c.com.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35"/>
  <sheetViews>
    <sheetView tabSelected="1" zoomScale="80" zoomScaleNormal="80" zoomScalePageLayoutView="80" workbookViewId="0" topLeftCell="A1">
      <selection activeCell="C174" sqref="C174"/>
    </sheetView>
  </sheetViews>
  <sheetFormatPr defaultColWidth="10.8515625" defaultRowHeight="15"/>
  <cols>
    <col min="1" max="1" width="23.57421875" style="1" customWidth="1"/>
    <col min="2" max="2" width="16.00390625" style="1" customWidth="1"/>
    <col min="3" max="3" width="45.8515625" style="1" customWidth="1"/>
    <col min="4" max="4" width="13.7109375" style="1" customWidth="1"/>
    <col min="5" max="5" width="15.140625" style="1" customWidth="1"/>
    <col min="6" max="6" width="14.00390625" style="1" customWidth="1"/>
    <col min="7" max="7" width="8.57421875" style="1" customWidth="1"/>
    <col min="8" max="8" width="17.7109375" style="1" customWidth="1"/>
    <col min="9" max="9" width="20.57421875" style="1" customWidth="1"/>
    <col min="10" max="10" width="10.57421875" style="1" customWidth="1"/>
    <col min="11" max="11" width="12.00390625" style="1" customWidth="1"/>
    <col min="12" max="12" width="32.42187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7" t="s">
        <v>351</v>
      </c>
      <c r="F5" s="122" t="s">
        <v>27</v>
      </c>
      <c r="G5" s="123"/>
      <c r="H5" s="123"/>
      <c r="I5" s="124"/>
    </row>
    <row r="6" spans="2:9" ht="15">
      <c r="B6" s="3" t="s">
        <v>2</v>
      </c>
      <c r="C6" s="4" t="s">
        <v>352</v>
      </c>
      <c r="F6" s="125"/>
      <c r="G6" s="126"/>
      <c r="H6" s="126"/>
      <c r="I6" s="127"/>
    </row>
    <row r="7" spans="2:9" ht="15">
      <c r="B7" s="3" t="s">
        <v>3</v>
      </c>
      <c r="C7" s="121">
        <v>8782200</v>
      </c>
      <c r="F7" s="125"/>
      <c r="G7" s="126"/>
      <c r="H7" s="126"/>
      <c r="I7" s="127"/>
    </row>
    <row r="8" spans="2:9" ht="15">
      <c r="B8" s="3" t="s">
        <v>16</v>
      </c>
      <c r="C8" s="8" t="s">
        <v>353</v>
      </c>
      <c r="F8" s="125"/>
      <c r="G8" s="126"/>
      <c r="H8" s="126"/>
      <c r="I8" s="127"/>
    </row>
    <row r="9" spans="2:9" ht="285">
      <c r="B9" s="120" t="s">
        <v>19</v>
      </c>
      <c r="C9" s="4" t="s">
        <v>350</v>
      </c>
      <c r="F9" s="128"/>
      <c r="G9" s="129"/>
      <c r="H9" s="129"/>
      <c r="I9" s="130"/>
    </row>
    <row r="10" spans="2:9" ht="135">
      <c r="B10" s="119" t="s">
        <v>4</v>
      </c>
      <c r="C10" s="4" t="s">
        <v>354</v>
      </c>
      <c r="F10" s="21"/>
      <c r="G10" s="21"/>
      <c r="H10" s="21"/>
      <c r="I10" s="21"/>
    </row>
    <row r="11" spans="2:9" ht="60">
      <c r="B11" s="120" t="s">
        <v>5</v>
      </c>
      <c r="C11" s="4" t="s">
        <v>332</v>
      </c>
      <c r="F11" s="122" t="s">
        <v>26</v>
      </c>
      <c r="G11" s="123"/>
      <c r="H11" s="123"/>
      <c r="I11" s="124"/>
    </row>
    <row r="12" spans="2:9" ht="30">
      <c r="B12" s="3" t="s">
        <v>23</v>
      </c>
      <c r="C12" s="20">
        <f>SUM(H19:H227)</f>
        <v>122178854614.49843</v>
      </c>
      <c r="F12" s="125"/>
      <c r="G12" s="126"/>
      <c r="H12" s="126"/>
      <c r="I12" s="127"/>
    </row>
    <row r="13" spans="2:9" ht="45">
      <c r="B13" s="3" t="s">
        <v>24</v>
      </c>
      <c r="C13" s="20" t="s">
        <v>316</v>
      </c>
      <c r="F13" s="125"/>
      <c r="G13" s="126"/>
      <c r="H13" s="126"/>
      <c r="I13" s="127"/>
    </row>
    <row r="14" spans="2:9" ht="45">
      <c r="B14" s="3" t="s">
        <v>25</v>
      </c>
      <c r="C14" s="20" t="s">
        <v>316</v>
      </c>
      <c r="F14" s="125"/>
      <c r="G14" s="126"/>
      <c r="H14" s="126"/>
      <c r="I14" s="127"/>
    </row>
    <row r="15" spans="2:9" ht="45.75" thickBot="1">
      <c r="B15" s="17" t="s">
        <v>18</v>
      </c>
      <c r="C15" s="10" t="s">
        <v>355</v>
      </c>
      <c r="F15" s="128"/>
      <c r="G15" s="129"/>
      <c r="H15" s="129"/>
      <c r="I15" s="130"/>
    </row>
    <row r="17" ht="15.75" thickBot="1">
      <c r="B17" s="11" t="s">
        <v>15</v>
      </c>
    </row>
    <row r="18" spans="2:12" ht="75" customHeight="1">
      <c r="B18" s="9" t="s">
        <v>28</v>
      </c>
      <c r="C18" s="16" t="s">
        <v>6</v>
      </c>
      <c r="D18" s="16" t="s">
        <v>17</v>
      </c>
      <c r="E18" s="16" t="s">
        <v>7</v>
      </c>
      <c r="F18" s="16" t="s">
        <v>8</v>
      </c>
      <c r="G18" s="16" t="s">
        <v>9</v>
      </c>
      <c r="H18" s="16" t="s">
        <v>10</v>
      </c>
      <c r="I18" s="16" t="s">
        <v>11</v>
      </c>
      <c r="J18" s="16" t="s">
        <v>12</v>
      </c>
      <c r="K18" s="16" t="s">
        <v>13</v>
      </c>
      <c r="L18" s="12" t="s">
        <v>14</v>
      </c>
    </row>
    <row r="19" spans="2:12" ht="75">
      <c r="B19" s="22" t="s">
        <v>29</v>
      </c>
      <c r="C19" s="49" t="s">
        <v>119</v>
      </c>
      <c r="D19" s="60" t="s">
        <v>246</v>
      </c>
      <c r="E19" s="60" t="s">
        <v>247</v>
      </c>
      <c r="F19" s="59" t="s">
        <v>248</v>
      </c>
      <c r="G19" s="24" t="s">
        <v>249</v>
      </c>
      <c r="H19" s="77">
        <v>239638000</v>
      </c>
      <c r="I19" s="77">
        <v>239638000</v>
      </c>
      <c r="J19" s="24" t="s">
        <v>313</v>
      </c>
      <c r="K19" s="24" t="s">
        <v>314</v>
      </c>
      <c r="L19" s="78" t="s">
        <v>315</v>
      </c>
    </row>
    <row r="20" spans="2:12" ht="270">
      <c r="B20" s="23" t="s">
        <v>356</v>
      </c>
      <c r="C20" s="49" t="s">
        <v>120</v>
      </c>
      <c r="D20" s="60" t="s">
        <v>250</v>
      </c>
      <c r="E20" s="60" t="s">
        <v>251</v>
      </c>
      <c r="F20" s="59" t="s">
        <v>248</v>
      </c>
      <c r="G20" s="24" t="s">
        <v>249</v>
      </c>
      <c r="H20" s="77">
        <v>177300000</v>
      </c>
      <c r="I20" s="77">
        <v>177300000</v>
      </c>
      <c r="J20" s="24" t="s">
        <v>313</v>
      </c>
      <c r="K20" s="24" t="s">
        <v>314</v>
      </c>
      <c r="L20" s="78" t="s">
        <v>315</v>
      </c>
    </row>
    <row r="21" spans="2:12" ht="90">
      <c r="B21" s="23">
        <v>73152101</v>
      </c>
      <c r="C21" s="24" t="s">
        <v>121</v>
      </c>
      <c r="D21" s="60" t="s">
        <v>250</v>
      </c>
      <c r="E21" s="60" t="s">
        <v>251</v>
      </c>
      <c r="F21" s="59" t="s">
        <v>248</v>
      </c>
      <c r="G21" s="24" t="s">
        <v>249</v>
      </c>
      <c r="H21" s="77">
        <v>306000000</v>
      </c>
      <c r="I21" s="77">
        <v>306000000</v>
      </c>
      <c r="J21" s="24" t="s">
        <v>313</v>
      </c>
      <c r="K21" s="24" t="s">
        <v>314</v>
      </c>
      <c r="L21" s="78" t="s">
        <v>315</v>
      </c>
    </row>
    <row r="22" spans="2:12" ht="75">
      <c r="B22" s="23">
        <v>80111600</v>
      </c>
      <c r="C22" s="24" t="s">
        <v>122</v>
      </c>
      <c r="D22" s="60" t="s">
        <v>246</v>
      </c>
      <c r="E22" s="60" t="s">
        <v>247</v>
      </c>
      <c r="F22" s="59" t="s">
        <v>248</v>
      </c>
      <c r="G22" s="24" t="s">
        <v>249</v>
      </c>
      <c r="H22" s="77">
        <v>410000000</v>
      </c>
      <c r="I22" s="77">
        <v>410000000</v>
      </c>
      <c r="J22" s="24" t="s">
        <v>313</v>
      </c>
      <c r="K22" s="24" t="s">
        <v>314</v>
      </c>
      <c r="L22" s="78" t="s">
        <v>315</v>
      </c>
    </row>
    <row r="23" spans="2:12" ht="75">
      <c r="B23" s="23" t="s">
        <v>357</v>
      </c>
      <c r="C23" s="24" t="s">
        <v>123</v>
      </c>
      <c r="D23" s="60" t="s">
        <v>246</v>
      </c>
      <c r="E23" s="60" t="s">
        <v>247</v>
      </c>
      <c r="F23" s="59" t="s">
        <v>248</v>
      </c>
      <c r="G23" s="24" t="s">
        <v>249</v>
      </c>
      <c r="H23" s="77">
        <v>1000000</v>
      </c>
      <c r="I23" s="77">
        <v>1000000</v>
      </c>
      <c r="J23" s="24" t="s">
        <v>313</v>
      </c>
      <c r="K23" s="24" t="s">
        <v>314</v>
      </c>
      <c r="L23" s="78" t="s">
        <v>315</v>
      </c>
    </row>
    <row r="24" spans="2:12" ht="75">
      <c r="B24" s="24">
        <v>73131501</v>
      </c>
      <c r="C24" s="24" t="s">
        <v>39</v>
      </c>
      <c r="D24" s="60" t="s">
        <v>246</v>
      </c>
      <c r="E24" s="60" t="s">
        <v>247</v>
      </c>
      <c r="F24" s="59" t="s">
        <v>248</v>
      </c>
      <c r="G24" s="24" t="s">
        <v>249</v>
      </c>
      <c r="H24" s="77">
        <v>100000000</v>
      </c>
      <c r="I24" s="77">
        <v>100000000</v>
      </c>
      <c r="J24" s="24" t="s">
        <v>313</v>
      </c>
      <c r="K24" s="24" t="s">
        <v>314</v>
      </c>
      <c r="L24" s="79" t="s">
        <v>315</v>
      </c>
    </row>
    <row r="25" spans="2:12" ht="75">
      <c r="B25" s="24">
        <v>25172608</v>
      </c>
      <c r="C25" s="24" t="s">
        <v>40</v>
      </c>
      <c r="D25" s="60" t="s">
        <v>252</v>
      </c>
      <c r="E25" s="60" t="s">
        <v>253</v>
      </c>
      <c r="F25" s="59" t="s">
        <v>248</v>
      </c>
      <c r="G25" s="24" t="s">
        <v>249</v>
      </c>
      <c r="H25" s="77">
        <v>42548450</v>
      </c>
      <c r="I25" s="77">
        <v>42548450</v>
      </c>
      <c r="J25" s="24" t="s">
        <v>313</v>
      </c>
      <c r="K25" s="24" t="s">
        <v>314</v>
      </c>
      <c r="L25" s="79" t="s">
        <v>315</v>
      </c>
    </row>
    <row r="26" spans="2:12" ht="78.75">
      <c r="B26" s="25">
        <v>78181500</v>
      </c>
      <c r="C26" s="42" t="s">
        <v>124</v>
      </c>
      <c r="D26" s="61" t="s">
        <v>254</v>
      </c>
      <c r="E26" s="62" t="s">
        <v>255</v>
      </c>
      <c r="F26" s="62" t="s">
        <v>256</v>
      </c>
      <c r="G26" s="62" t="s">
        <v>249</v>
      </c>
      <c r="H26" s="80">
        <v>30800000</v>
      </c>
      <c r="I26" s="80">
        <v>30800000</v>
      </c>
      <c r="J26" s="81" t="s">
        <v>313</v>
      </c>
      <c r="K26" s="81" t="s">
        <v>316</v>
      </c>
      <c r="L26" s="82" t="s">
        <v>317</v>
      </c>
    </row>
    <row r="27" spans="2:12" ht="78.75">
      <c r="B27" s="25">
        <v>80101500</v>
      </c>
      <c r="C27" s="42" t="s">
        <v>125</v>
      </c>
      <c r="D27" s="61" t="s">
        <v>254</v>
      </c>
      <c r="E27" s="62" t="s">
        <v>255</v>
      </c>
      <c r="F27" s="62" t="s">
        <v>256</v>
      </c>
      <c r="G27" s="62" t="s">
        <v>249</v>
      </c>
      <c r="H27" s="80">
        <v>70000000</v>
      </c>
      <c r="I27" s="80">
        <v>70000000</v>
      </c>
      <c r="J27" s="81" t="s">
        <v>313</v>
      </c>
      <c r="K27" s="81" t="s">
        <v>316</v>
      </c>
      <c r="L27" s="82" t="s">
        <v>317</v>
      </c>
    </row>
    <row r="28" spans="2:12" ht="78.75">
      <c r="B28" s="25">
        <v>73152108</v>
      </c>
      <c r="C28" s="42" t="s">
        <v>126</v>
      </c>
      <c r="D28" s="61" t="s">
        <v>254</v>
      </c>
      <c r="E28" s="62" t="s">
        <v>255</v>
      </c>
      <c r="F28" s="62" t="s">
        <v>256</v>
      </c>
      <c r="G28" s="62" t="s">
        <v>249</v>
      </c>
      <c r="H28" s="80">
        <v>95325000</v>
      </c>
      <c r="I28" s="80">
        <v>95325000</v>
      </c>
      <c r="J28" s="81" t="s">
        <v>313</v>
      </c>
      <c r="K28" s="81" t="s">
        <v>316</v>
      </c>
      <c r="L28" s="82" t="s">
        <v>317</v>
      </c>
    </row>
    <row r="29" spans="2:12" ht="78.75">
      <c r="B29" s="26">
        <v>72154022</v>
      </c>
      <c r="C29" s="42" t="s">
        <v>127</v>
      </c>
      <c r="D29" s="61" t="s">
        <v>254</v>
      </c>
      <c r="E29" s="62" t="s">
        <v>255</v>
      </c>
      <c r="F29" s="62" t="s">
        <v>256</v>
      </c>
      <c r="G29" s="62" t="s">
        <v>249</v>
      </c>
      <c r="H29" s="80">
        <v>137175000</v>
      </c>
      <c r="I29" s="80">
        <v>137175000</v>
      </c>
      <c r="J29" s="81" t="s">
        <v>313</v>
      </c>
      <c r="K29" s="81" t="s">
        <v>316</v>
      </c>
      <c r="L29" s="82" t="s">
        <v>317</v>
      </c>
    </row>
    <row r="30" spans="2:12" ht="78.75">
      <c r="B30" s="26">
        <v>41111500</v>
      </c>
      <c r="C30" s="42" t="s">
        <v>128</v>
      </c>
      <c r="D30" s="61" t="s">
        <v>254</v>
      </c>
      <c r="E30" s="62" t="s">
        <v>255</v>
      </c>
      <c r="F30" s="62" t="s">
        <v>256</v>
      </c>
      <c r="G30" s="62" t="s">
        <v>249</v>
      </c>
      <c r="H30" s="80">
        <v>209000000</v>
      </c>
      <c r="I30" s="80">
        <v>209000000</v>
      </c>
      <c r="J30" s="81" t="s">
        <v>313</v>
      </c>
      <c r="K30" s="81" t="s">
        <v>316</v>
      </c>
      <c r="L30" s="82" t="s">
        <v>317</v>
      </c>
    </row>
    <row r="31" spans="2:12" ht="78.75">
      <c r="B31" s="26">
        <v>24102200</v>
      </c>
      <c r="C31" s="42" t="s">
        <v>41</v>
      </c>
      <c r="D31" s="61" t="s">
        <v>254</v>
      </c>
      <c r="E31" s="62" t="s">
        <v>255</v>
      </c>
      <c r="F31" s="62" t="s">
        <v>256</v>
      </c>
      <c r="G31" s="62" t="s">
        <v>249</v>
      </c>
      <c r="H31" s="80">
        <v>171000000</v>
      </c>
      <c r="I31" s="80">
        <v>171000000</v>
      </c>
      <c r="J31" s="81" t="s">
        <v>313</v>
      </c>
      <c r="K31" s="81" t="s">
        <v>316</v>
      </c>
      <c r="L31" s="82" t="s">
        <v>317</v>
      </c>
    </row>
    <row r="32" spans="2:12" ht="78.75">
      <c r="B32" s="25" t="s">
        <v>358</v>
      </c>
      <c r="C32" s="42" t="s">
        <v>129</v>
      </c>
      <c r="D32" s="61" t="s">
        <v>254</v>
      </c>
      <c r="E32" s="62" t="s">
        <v>255</v>
      </c>
      <c r="F32" s="62" t="s">
        <v>256</v>
      </c>
      <c r="G32" s="62" t="s">
        <v>249</v>
      </c>
      <c r="H32" s="80">
        <v>60000000</v>
      </c>
      <c r="I32" s="80">
        <v>60000000</v>
      </c>
      <c r="J32" s="81" t="s">
        <v>313</v>
      </c>
      <c r="K32" s="81" t="s">
        <v>316</v>
      </c>
      <c r="L32" s="82" t="s">
        <v>317</v>
      </c>
    </row>
    <row r="33" spans="2:12" ht="78.75">
      <c r="B33" s="25">
        <v>41104800</v>
      </c>
      <c r="C33" s="42" t="s">
        <v>42</v>
      </c>
      <c r="D33" s="61" t="s">
        <v>254</v>
      </c>
      <c r="E33" s="62" t="s">
        <v>255</v>
      </c>
      <c r="F33" s="62" t="s">
        <v>256</v>
      </c>
      <c r="G33" s="62" t="s">
        <v>249</v>
      </c>
      <c r="H33" s="80">
        <v>60000000</v>
      </c>
      <c r="I33" s="80">
        <v>60000000</v>
      </c>
      <c r="J33" s="81" t="s">
        <v>313</v>
      </c>
      <c r="K33" s="81" t="s">
        <v>316</v>
      </c>
      <c r="L33" s="82" t="s">
        <v>317</v>
      </c>
    </row>
    <row r="34" spans="2:12" ht="78.75">
      <c r="B34" s="27">
        <v>78181500</v>
      </c>
      <c r="C34" s="42" t="s">
        <v>130</v>
      </c>
      <c r="D34" s="61" t="s">
        <v>254</v>
      </c>
      <c r="E34" s="62" t="s">
        <v>255</v>
      </c>
      <c r="F34" s="62" t="s">
        <v>256</v>
      </c>
      <c r="G34" s="62" t="s">
        <v>249</v>
      </c>
      <c r="H34" s="80">
        <v>200000000</v>
      </c>
      <c r="I34" s="80">
        <v>200000000</v>
      </c>
      <c r="J34" s="81" t="s">
        <v>313</v>
      </c>
      <c r="K34" s="81" t="s">
        <v>316</v>
      </c>
      <c r="L34" s="82" t="s">
        <v>317</v>
      </c>
    </row>
    <row r="35" spans="2:12" ht="78.75">
      <c r="B35" s="28" t="s">
        <v>30</v>
      </c>
      <c r="C35" s="42" t="s">
        <v>131</v>
      </c>
      <c r="D35" s="61" t="s">
        <v>254</v>
      </c>
      <c r="E35" s="62" t="s">
        <v>255</v>
      </c>
      <c r="F35" s="62" t="s">
        <v>256</v>
      </c>
      <c r="G35" s="62" t="s">
        <v>249</v>
      </c>
      <c r="H35" s="80">
        <v>144000000</v>
      </c>
      <c r="I35" s="80">
        <v>144000000</v>
      </c>
      <c r="J35" s="81" t="s">
        <v>313</v>
      </c>
      <c r="K35" s="81" t="s">
        <v>316</v>
      </c>
      <c r="L35" s="82" t="s">
        <v>317</v>
      </c>
    </row>
    <row r="36" spans="2:12" ht="78.75">
      <c r="B36" s="28" t="s">
        <v>30</v>
      </c>
      <c r="C36" s="42" t="s">
        <v>132</v>
      </c>
      <c r="D36" s="61" t="s">
        <v>254</v>
      </c>
      <c r="E36" s="62" t="s">
        <v>255</v>
      </c>
      <c r="F36" s="62" t="s">
        <v>256</v>
      </c>
      <c r="G36" s="62" t="s">
        <v>249</v>
      </c>
      <c r="H36" s="80">
        <v>256000000</v>
      </c>
      <c r="I36" s="80">
        <v>256000000</v>
      </c>
      <c r="J36" s="81" t="s">
        <v>313</v>
      </c>
      <c r="K36" s="81" t="s">
        <v>316</v>
      </c>
      <c r="L36" s="82" t="s">
        <v>317</v>
      </c>
    </row>
    <row r="37" spans="2:12" ht="78.75">
      <c r="B37" s="28" t="s">
        <v>30</v>
      </c>
      <c r="C37" s="42" t="s">
        <v>43</v>
      </c>
      <c r="D37" s="61" t="s">
        <v>254</v>
      </c>
      <c r="E37" s="62" t="s">
        <v>255</v>
      </c>
      <c r="F37" s="62" t="s">
        <v>256</v>
      </c>
      <c r="G37" s="62" t="s">
        <v>249</v>
      </c>
      <c r="H37" s="80">
        <v>433620000</v>
      </c>
      <c r="I37" s="80">
        <v>433620000</v>
      </c>
      <c r="J37" s="81" t="s">
        <v>313</v>
      </c>
      <c r="K37" s="81" t="s">
        <v>316</v>
      </c>
      <c r="L37" s="82" t="s">
        <v>317</v>
      </c>
    </row>
    <row r="38" spans="2:12" ht="78.75">
      <c r="B38" s="28" t="s">
        <v>30</v>
      </c>
      <c r="C38" s="42" t="s">
        <v>44</v>
      </c>
      <c r="D38" s="61" t="s">
        <v>254</v>
      </c>
      <c r="E38" s="62" t="s">
        <v>255</v>
      </c>
      <c r="F38" s="62" t="s">
        <v>256</v>
      </c>
      <c r="G38" s="62" t="s">
        <v>249</v>
      </c>
      <c r="H38" s="80">
        <v>160380000</v>
      </c>
      <c r="I38" s="80">
        <v>160380000</v>
      </c>
      <c r="J38" s="81" t="s">
        <v>313</v>
      </c>
      <c r="K38" s="81" t="s">
        <v>316</v>
      </c>
      <c r="L38" s="82" t="s">
        <v>317</v>
      </c>
    </row>
    <row r="39" spans="2:12" ht="78.75">
      <c r="B39" s="28" t="s">
        <v>31</v>
      </c>
      <c r="C39" s="42" t="s">
        <v>45</v>
      </c>
      <c r="D39" s="61" t="s">
        <v>254</v>
      </c>
      <c r="E39" s="62" t="s">
        <v>255</v>
      </c>
      <c r="F39" s="62" t="s">
        <v>256</v>
      </c>
      <c r="G39" s="62" t="s">
        <v>249</v>
      </c>
      <c r="H39" s="80">
        <v>2680000000</v>
      </c>
      <c r="I39" s="80">
        <v>2680000000</v>
      </c>
      <c r="J39" s="81" t="s">
        <v>313</v>
      </c>
      <c r="K39" s="81" t="s">
        <v>316</v>
      </c>
      <c r="L39" s="83" t="s">
        <v>317</v>
      </c>
    </row>
    <row r="40" spans="2:12" ht="78.75">
      <c r="B40" s="28">
        <v>80101604</v>
      </c>
      <c r="C40" s="42" t="s">
        <v>46</v>
      </c>
      <c r="D40" s="61" t="s">
        <v>254</v>
      </c>
      <c r="E40" s="62" t="s">
        <v>255</v>
      </c>
      <c r="F40" s="62" t="s">
        <v>256</v>
      </c>
      <c r="G40" s="62" t="s">
        <v>249</v>
      </c>
      <c r="H40" s="80">
        <v>250000000</v>
      </c>
      <c r="I40" s="80">
        <v>250000000</v>
      </c>
      <c r="J40" s="81" t="s">
        <v>313</v>
      </c>
      <c r="K40" s="81" t="s">
        <v>316</v>
      </c>
      <c r="L40" s="82" t="s">
        <v>317</v>
      </c>
    </row>
    <row r="41" spans="2:12" ht="78.75">
      <c r="B41" s="28">
        <v>23152900</v>
      </c>
      <c r="C41" s="42" t="s">
        <v>133</v>
      </c>
      <c r="D41" s="61" t="s">
        <v>254</v>
      </c>
      <c r="E41" s="62" t="s">
        <v>255</v>
      </c>
      <c r="F41" s="62" t="s">
        <v>256</v>
      </c>
      <c r="G41" s="62" t="s">
        <v>249</v>
      </c>
      <c r="H41" s="80">
        <v>3670000000</v>
      </c>
      <c r="I41" s="80">
        <v>3670000000</v>
      </c>
      <c r="J41" s="81" t="s">
        <v>313</v>
      </c>
      <c r="K41" s="81" t="s">
        <v>316</v>
      </c>
      <c r="L41" s="82" t="s">
        <v>317</v>
      </c>
    </row>
    <row r="42" spans="2:12" ht="75">
      <c r="B42" s="23">
        <v>70151602</v>
      </c>
      <c r="C42" s="24" t="s">
        <v>134</v>
      </c>
      <c r="D42" s="24" t="s">
        <v>257</v>
      </c>
      <c r="E42" s="24" t="s">
        <v>258</v>
      </c>
      <c r="F42" s="24" t="s">
        <v>259</v>
      </c>
      <c r="G42" s="24" t="s">
        <v>249</v>
      </c>
      <c r="H42" s="77">
        <v>450000000</v>
      </c>
      <c r="I42" s="77">
        <v>450000000</v>
      </c>
      <c r="J42" s="24" t="s">
        <v>313</v>
      </c>
      <c r="K42" s="24" t="s">
        <v>316</v>
      </c>
      <c r="L42" s="78" t="s">
        <v>318</v>
      </c>
    </row>
    <row r="43" spans="2:12" ht="75">
      <c r="B43" s="23">
        <v>70151602</v>
      </c>
      <c r="C43" s="24" t="s">
        <v>135</v>
      </c>
      <c r="D43" s="24" t="s">
        <v>257</v>
      </c>
      <c r="E43" s="24" t="s">
        <v>258</v>
      </c>
      <c r="F43" s="24" t="s">
        <v>259</v>
      </c>
      <c r="G43" s="24" t="s">
        <v>249</v>
      </c>
      <c r="H43" s="77">
        <v>130000000</v>
      </c>
      <c r="I43" s="77">
        <v>130000000</v>
      </c>
      <c r="J43" s="24" t="s">
        <v>313</v>
      </c>
      <c r="K43" s="24" t="s">
        <v>316</v>
      </c>
      <c r="L43" s="78" t="s">
        <v>318</v>
      </c>
    </row>
    <row r="44" spans="2:12" ht="75">
      <c r="B44" s="23">
        <v>50161509</v>
      </c>
      <c r="C44" s="24" t="s">
        <v>136</v>
      </c>
      <c r="D44" s="24" t="s">
        <v>260</v>
      </c>
      <c r="E44" s="24" t="s">
        <v>261</v>
      </c>
      <c r="F44" s="24" t="s">
        <v>259</v>
      </c>
      <c r="G44" s="24" t="s">
        <v>249</v>
      </c>
      <c r="H44" s="77">
        <v>25000000</v>
      </c>
      <c r="I44" s="77">
        <v>25000000</v>
      </c>
      <c r="J44" s="24" t="s">
        <v>313</v>
      </c>
      <c r="K44" s="24" t="s">
        <v>316</v>
      </c>
      <c r="L44" s="78" t="s">
        <v>318</v>
      </c>
    </row>
    <row r="45" spans="2:12" ht="75">
      <c r="B45" s="23">
        <v>51171608</v>
      </c>
      <c r="C45" s="24" t="s">
        <v>137</v>
      </c>
      <c r="D45" s="63" t="s">
        <v>262</v>
      </c>
      <c r="E45" s="24" t="s">
        <v>263</v>
      </c>
      <c r="F45" s="24" t="s">
        <v>259</v>
      </c>
      <c r="G45" s="24" t="s">
        <v>249</v>
      </c>
      <c r="H45" s="77">
        <v>6000000</v>
      </c>
      <c r="I45" s="77">
        <v>6000000</v>
      </c>
      <c r="J45" s="24" t="s">
        <v>313</v>
      </c>
      <c r="K45" s="24" t="s">
        <v>316</v>
      </c>
      <c r="L45" s="78" t="s">
        <v>318</v>
      </c>
    </row>
    <row r="46" spans="2:12" ht="75">
      <c r="B46" s="23">
        <v>12171504</v>
      </c>
      <c r="C46" s="24" t="s">
        <v>138</v>
      </c>
      <c r="D46" s="24" t="s">
        <v>262</v>
      </c>
      <c r="E46" s="24" t="s">
        <v>263</v>
      </c>
      <c r="F46" s="24" t="s">
        <v>259</v>
      </c>
      <c r="G46" s="24" t="s">
        <v>249</v>
      </c>
      <c r="H46" s="77">
        <v>38000000</v>
      </c>
      <c r="I46" s="77">
        <v>38000000</v>
      </c>
      <c r="J46" s="24" t="s">
        <v>313</v>
      </c>
      <c r="K46" s="24" t="s">
        <v>316</v>
      </c>
      <c r="L46" s="78" t="s">
        <v>318</v>
      </c>
    </row>
    <row r="47" spans="2:12" ht="75">
      <c r="B47" s="23">
        <v>50303500</v>
      </c>
      <c r="C47" s="24" t="s">
        <v>139</v>
      </c>
      <c r="D47" s="24" t="s">
        <v>262</v>
      </c>
      <c r="E47" s="24" t="s">
        <v>263</v>
      </c>
      <c r="F47" s="24" t="s">
        <v>259</v>
      </c>
      <c r="G47" s="24" t="s">
        <v>249</v>
      </c>
      <c r="H47" s="77">
        <v>332000000</v>
      </c>
      <c r="I47" s="77">
        <v>332000000</v>
      </c>
      <c r="J47" s="24" t="s">
        <v>313</v>
      </c>
      <c r="K47" s="24" t="s">
        <v>316</v>
      </c>
      <c r="L47" s="78" t="s">
        <v>318</v>
      </c>
    </row>
    <row r="48" spans="2:12" ht="75">
      <c r="B48" s="23">
        <v>50303500</v>
      </c>
      <c r="C48" s="24" t="s">
        <v>140</v>
      </c>
      <c r="D48" s="24" t="s">
        <v>260</v>
      </c>
      <c r="E48" s="24" t="s">
        <v>261</v>
      </c>
      <c r="F48" s="24" t="s">
        <v>259</v>
      </c>
      <c r="G48" s="24" t="s">
        <v>249</v>
      </c>
      <c r="H48" s="77">
        <v>81000000</v>
      </c>
      <c r="I48" s="77">
        <v>81000000</v>
      </c>
      <c r="J48" s="24" t="s">
        <v>313</v>
      </c>
      <c r="K48" s="24" t="s">
        <v>316</v>
      </c>
      <c r="L48" s="78" t="s">
        <v>318</v>
      </c>
    </row>
    <row r="49" spans="2:12" ht="75">
      <c r="B49" s="23">
        <v>50131704</v>
      </c>
      <c r="C49" s="24" t="s">
        <v>141</v>
      </c>
      <c r="D49" s="24" t="s">
        <v>264</v>
      </c>
      <c r="E49" s="24" t="s">
        <v>265</v>
      </c>
      <c r="F49" s="24" t="s">
        <v>259</v>
      </c>
      <c r="G49" s="24" t="s">
        <v>249</v>
      </c>
      <c r="H49" s="77">
        <v>280000000</v>
      </c>
      <c r="I49" s="77">
        <v>280000000</v>
      </c>
      <c r="J49" s="24" t="s">
        <v>313</v>
      </c>
      <c r="K49" s="24" t="s">
        <v>316</v>
      </c>
      <c r="L49" s="78" t="s">
        <v>318</v>
      </c>
    </row>
    <row r="50" spans="2:12" ht="75">
      <c r="B50" s="29">
        <v>50201707</v>
      </c>
      <c r="C50" s="55" t="s">
        <v>142</v>
      </c>
      <c r="D50" s="55" t="s">
        <v>262</v>
      </c>
      <c r="E50" s="55" t="s">
        <v>261</v>
      </c>
      <c r="F50" s="24" t="s">
        <v>259</v>
      </c>
      <c r="G50" s="24" t="s">
        <v>249</v>
      </c>
      <c r="H50" s="84">
        <v>11000000</v>
      </c>
      <c r="I50" s="84">
        <v>11000000</v>
      </c>
      <c r="J50" s="24" t="s">
        <v>313</v>
      </c>
      <c r="K50" s="24" t="s">
        <v>316</v>
      </c>
      <c r="L50" s="78" t="s">
        <v>318</v>
      </c>
    </row>
    <row r="51" spans="2:12" ht="75">
      <c r="B51" s="29">
        <v>20111700</v>
      </c>
      <c r="C51" s="55" t="s">
        <v>143</v>
      </c>
      <c r="D51" s="55" t="s">
        <v>262</v>
      </c>
      <c r="E51" s="55" t="s">
        <v>261</v>
      </c>
      <c r="F51" s="24" t="s">
        <v>259</v>
      </c>
      <c r="G51" s="24" t="s">
        <v>249</v>
      </c>
      <c r="H51" s="84">
        <v>8000000</v>
      </c>
      <c r="I51" s="84">
        <v>8000000</v>
      </c>
      <c r="J51" s="24" t="s">
        <v>313</v>
      </c>
      <c r="K51" s="24" t="s">
        <v>316</v>
      </c>
      <c r="L51" s="78" t="s">
        <v>318</v>
      </c>
    </row>
    <row r="52" spans="2:12" ht="75">
      <c r="B52" s="29">
        <v>40161500</v>
      </c>
      <c r="C52" s="55" t="s">
        <v>144</v>
      </c>
      <c r="D52" s="55" t="s">
        <v>264</v>
      </c>
      <c r="E52" s="55" t="s">
        <v>261</v>
      </c>
      <c r="F52" s="24" t="s">
        <v>259</v>
      </c>
      <c r="G52" s="24" t="s">
        <v>249</v>
      </c>
      <c r="H52" s="84">
        <v>137000000</v>
      </c>
      <c r="I52" s="84">
        <v>137000000</v>
      </c>
      <c r="J52" s="24" t="s">
        <v>313</v>
      </c>
      <c r="K52" s="24" t="s">
        <v>316</v>
      </c>
      <c r="L52" s="78" t="s">
        <v>318</v>
      </c>
    </row>
    <row r="53" spans="2:12" ht="75">
      <c r="B53" s="29">
        <v>40161809</v>
      </c>
      <c r="C53" s="55" t="s">
        <v>145</v>
      </c>
      <c r="D53" s="55" t="s">
        <v>262</v>
      </c>
      <c r="E53" s="55" t="s">
        <v>261</v>
      </c>
      <c r="F53" s="24" t="s">
        <v>259</v>
      </c>
      <c r="G53" s="24" t="s">
        <v>249</v>
      </c>
      <c r="H53" s="84">
        <v>80000000</v>
      </c>
      <c r="I53" s="84">
        <v>80000000</v>
      </c>
      <c r="J53" s="24" t="s">
        <v>313</v>
      </c>
      <c r="K53" s="24" t="s">
        <v>316</v>
      </c>
      <c r="L53" s="78" t="s">
        <v>318</v>
      </c>
    </row>
    <row r="54" spans="2:12" ht="75">
      <c r="B54" s="29">
        <v>24112102</v>
      </c>
      <c r="C54" s="55" t="s">
        <v>146</v>
      </c>
      <c r="D54" s="55" t="s">
        <v>262</v>
      </c>
      <c r="E54" s="55" t="s">
        <v>263</v>
      </c>
      <c r="F54" s="24" t="s">
        <v>259</v>
      </c>
      <c r="G54" s="24" t="s">
        <v>249</v>
      </c>
      <c r="H54" s="84">
        <v>918000000</v>
      </c>
      <c r="I54" s="84">
        <v>918000000</v>
      </c>
      <c r="J54" s="24" t="s">
        <v>313</v>
      </c>
      <c r="K54" s="24" t="s">
        <v>316</v>
      </c>
      <c r="L54" s="78" t="s">
        <v>318</v>
      </c>
    </row>
    <row r="55" spans="2:12" ht="75">
      <c r="B55" s="29">
        <v>24112701</v>
      </c>
      <c r="C55" s="55" t="s">
        <v>147</v>
      </c>
      <c r="D55" s="55" t="s">
        <v>262</v>
      </c>
      <c r="E55" s="55" t="s">
        <v>263</v>
      </c>
      <c r="F55" s="24" t="s">
        <v>259</v>
      </c>
      <c r="G55" s="24" t="s">
        <v>249</v>
      </c>
      <c r="H55" s="84">
        <v>132000000</v>
      </c>
      <c r="I55" s="84">
        <v>132000000</v>
      </c>
      <c r="J55" s="24" t="s">
        <v>313</v>
      </c>
      <c r="K55" s="24" t="s">
        <v>316</v>
      </c>
      <c r="L55" s="78" t="s">
        <v>318</v>
      </c>
    </row>
    <row r="56" spans="2:12" ht="75.75" thickBot="1">
      <c r="B56" s="30">
        <v>24112102</v>
      </c>
      <c r="C56" s="56" t="s">
        <v>148</v>
      </c>
      <c r="D56" s="56" t="s">
        <v>266</v>
      </c>
      <c r="E56" s="56" t="s">
        <v>263</v>
      </c>
      <c r="F56" s="24" t="s">
        <v>259</v>
      </c>
      <c r="G56" s="24" t="s">
        <v>249</v>
      </c>
      <c r="H56" s="77">
        <v>1000000000</v>
      </c>
      <c r="I56" s="77">
        <v>1000000000</v>
      </c>
      <c r="J56" s="24" t="s">
        <v>313</v>
      </c>
      <c r="K56" s="24" t="s">
        <v>316</v>
      </c>
      <c r="L56" s="78" t="s">
        <v>318</v>
      </c>
    </row>
    <row r="57" spans="2:12" ht="75">
      <c r="B57" s="31">
        <v>15101506</v>
      </c>
      <c r="C57" s="43" t="s">
        <v>149</v>
      </c>
      <c r="D57" s="64" t="s">
        <v>257</v>
      </c>
      <c r="E57" s="43" t="s">
        <v>267</v>
      </c>
      <c r="F57" s="43" t="s">
        <v>268</v>
      </c>
      <c r="G57" s="43" t="s">
        <v>249</v>
      </c>
      <c r="H57" s="85">
        <v>120000000</v>
      </c>
      <c r="I57" s="85">
        <v>120000000</v>
      </c>
      <c r="J57" s="31" t="s">
        <v>319</v>
      </c>
      <c r="K57" s="31" t="s">
        <v>316</v>
      </c>
      <c r="L57" s="86" t="s">
        <v>320</v>
      </c>
    </row>
    <row r="58" spans="2:12" ht="75">
      <c r="B58" s="31">
        <v>14111506</v>
      </c>
      <c r="C58" s="43" t="s">
        <v>150</v>
      </c>
      <c r="D58" s="64" t="s">
        <v>264</v>
      </c>
      <c r="E58" s="43" t="s">
        <v>269</v>
      </c>
      <c r="F58" s="43" t="s">
        <v>268</v>
      </c>
      <c r="G58" s="43" t="s">
        <v>249</v>
      </c>
      <c r="H58" s="85">
        <v>30000000</v>
      </c>
      <c r="I58" s="85">
        <v>30000000</v>
      </c>
      <c r="J58" s="31" t="s">
        <v>319</v>
      </c>
      <c r="K58" s="31" t="s">
        <v>316</v>
      </c>
      <c r="L58" s="86" t="s">
        <v>320</v>
      </c>
    </row>
    <row r="59" spans="2:12" ht="75">
      <c r="B59" s="31">
        <v>24112700</v>
      </c>
      <c r="C59" s="44" t="s">
        <v>47</v>
      </c>
      <c r="D59" s="64" t="s">
        <v>270</v>
      </c>
      <c r="E59" s="43" t="s">
        <v>269</v>
      </c>
      <c r="F59" s="43" t="s">
        <v>268</v>
      </c>
      <c r="G59" s="43" t="s">
        <v>249</v>
      </c>
      <c r="H59" s="85">
        <v>52400000</v>
      </c>
      <c r="I59" s="85">
        <v>52400000</v>
      </c>
      <c r="J59" s="31" t="s">
        <v>319</v>
      </c>
      <c r="K59" s="31" t="s">
        <v>316</v>
      </c>
      <c r="L59" s="86" t="s">
        <v>320</v>
      </c>
    </row>
    <row r="60" spans="2:12" ht="75">
      <c r="B60" s="31">
        <v>73152100</v>
      </c>
      <c r="C60" s="43" t="s">
        <v>151</v>
      </c>
      <c r="D60" s="64" t="s">
        <v>257</v>
      </c>
      <c r="E60" s="43" t="s">
        <v>258</v>
      </c>
      <c r="F60" s="43" t="s">
        <v>268</v>
      </c>
      <c r="G60" s="43" t="s">
        <v>249</v>
      </c>
      <c r="H60" s="85">
        <v>350000000</v>
      </c>
      <c r="I60" s="85">
        <v>350000000</v>
      </c>
      <c r="J60" s="31" t="s">
        <v>319</v>
      </c>
      <c r="K60" s="31" t="s">
        <v>316</v>
      </c>
      <c r="L60" s="86" t="s">
        <v>320</v>
      </c>
    </row>
    <row r="61" spans="2:12" ht="75">
      <c r="B61" s="31">
        <v>73151606</v>
      </c>
      <c r="C61" s="43" t="s">
        <v>152</v>
      </c>
      <c r="D61" s="64" t="s">
        <v>257</v>
      </c>
      <c r="E61" s="43" t="s">
        <v>271</v>
      </c>
      <c r="F61" s="43" t="s">
        <v>268</v>
      </c>
      <c r="G61" s="43" t="s">
        <v>249</v>
      </c>
      <c r="H61" s="85">
        <v>80000000</v>
      </c>
      <c r="I61" s="85">
        <v>80000000</v>
      </c>
      <c r="J61" s="31" t="s">
        <v>319</v>
      </c>
      <c r="K61" s="31" t="s">
        <v>316</v>
      </c>
      <c r="L61" s="86" t="s">
        <v>320</v>
      </c>
    </row>
    <row r="62" spans="2:12" ht="75">
      <c r="B62" s="31">
        <v>80101500</v>
      </c>
      <c r="C62" s="43" t="s">
        <v>153</v>
      </c>
      <c r="D62" s="64" t="s">
        <v>264</v>
      </c>
      <c r="E62" s="43" t="s">
        <v>271</v>
      </c>
      <c r="F62" s="43" t="s">
        <v>268</v>
      </c>
      <c r="G62" s="43" t="s">
        <v>249</v>
      </c>
      <c r="H62" s="85">
        <v>350000000</v>
      </c>
      <c r="I62" s="85">
        <v>350000000</v>
      </c>
      <c r="J62" s="31" t="s">
        <v>319</v>
      </c>
      <c r="K62" s="31" t="s">
        <v>316</v>
      </c>
      <c r="L62" s="86" t="s">
        <v>320</v>
      </c>
    </row>
    <row r="63" spans="2:12" ht="75">
      <c r="B63" s="31">
        <v>24102202</v>
      </c>
      <c r="C63" s="43" t="s">
        <v>154</v>
      </c>
      <c r="D63" s="64" t="s">
        <v>270</v>
      </c>
      <c r="E63" s="43" t="s">
        <v>272</v>
      </c>
      <c r="F63" s="43" t="s">
        <v>268</v>
      </c>
      <c r="G63" s="43" t="s">
        <v>249</v>
      </c>
      <c r="H63" s="85">
        <v>500000000</v>
      </c>
      <c r="I63" s="85">
        <v>500000000</v>
      </c>
      <c r="J63" s="31" t="s">
        <v>319</v>
      </c>
      <c r="K63" s="31" t="s">
        <v>316</v>
      </c>
      <c r="L63" s="86" t="s">
        <v>320</v>
      </c>
    </row>
    <row r="64" spans="2:12" ht="75">
      <c r="B64" s="32">
        <v>80141800</v>
      </c>
      <c r="C64" s="57" t="s">
        <v>155</v>
      </c>
      <c r="D64" s="65" t="s">
        <v>257</v>
      </c>
      <c r="E64" s="57" t="s">
        <v>272</v>
      </c>
      <c r="F64" s="57" t="s">
        <v>268</v>
      </c>
      <c r="G64" s="43" t="s">
        <v>249</v>
      </c>
      <c r="H64" s="87">
        <v>20000000</v>
      </c>
      <c r="I64" s="87">
        <v>20000000</v>
      </c>
      <c r="J64" s="31" t="s">
        <v>319</v>
      </c>
      <c r="K64" s="31" t="s">
        <v>316</v>
      </c>
      <c r="L64" s="86" t="s">
        <v>320</v>
      </c>
    </row>
    <row r="65" spans="2:12" ht="75">
      <c r="B65" s="31">
        <v>25101600</v>
      </c>
      <c r="C65" s="43" t="s">
        <v>156</v>
      </c>
      <c r="D65" s="64" t="s">
        <v>257</v>
      </c>
      <c r="E65" s="43" t="s">
        <v>272</v>
      </c>
      <c r="F65" s="43" t="s">
        <v>268</v>
      </c>
      <c r="G65" s="43" t="s">
        <v>249</v>
      </c>
      <c r="H65" s="85">
        <v>40000000</v>
      </c>
      <c r="I65" s="85">
        <v>40000000</v>
      </c>
      <c r="J65" s="31" t="s">
        <v>319</v>
      </c>
      <c r="K65" s="31" t="s">
        <v>316</v>
      </c>
      <c r="L65" s="86" t="s">
        <v>320</v>
      </c>
    </row>
    <row r="66" spans="2:12" ht="75">
      <c r="B66" s="31">
        <v>24112701</v>
      </c>
      <c r="C66" s="43" t="s">
        <v>157</v>
      </c>
      <c r="D66" s="64" t="s">
        <v>257</v>
      </c>
      <c r="E66" s="43" t="s">
        <v>272</v>
      </c>
      <c r="F66" s="43" t="s">
        <v>268</v>
      </c>
      <c r="G66" s="43" t="s">
        <v>249</v>
      </c>
      <c r="H66" s="85">
        <v>150000000</v>
      </c>
      <c r="I66" s="85">
        <v>150000000</v>
      </c>
      <c r="J66" s="31" t="s">
        <v>319</v>
      </c>
      <c r="K66" s="31" t="s">
        <v>316</v>
      </c>
      <c r="L66" s="86" t="s">
        <v>320</v>
      </c>
    </row>
    <row r="67" spans="2:12" ht="75">
      <c r="B67" s="31">
        <v>24141504</v>
      </c>
      <c r="C67" s="43" t="s">
        <v>158</v>
      </c>
      <c r="D67" s="64" t="s">
        <v>257</v>
      </c>
      <c r="E67" s="43" t="s">
        <v>272</v>
      </c>
      <c r="F67" s="43" t="s">
        <v>268</v>
      </c>
      <c r="G67" s="43" t="s">
        <v>249</v>
      </c>
      <c r="H67" s="85">
        <v>10000000</v>
      </c>
      <c r="I67" s="85">
        <v>10000000</v>
      </c>
      <c r="J67" s="31" t="s">
        <v>319</v>
      </c>
      <c r="K67" s="31" t="s">
        <v>316</v>
      </c>
      <c r="L67" s="86" t="s">
        <v>320</v>
      </c>
    </row>
    <row r="68" spans="2:12" ht="75">
      <c r="B68" s="31">
        <v>31162600</v>
      </c>
      <c r="C68" s="43" t="s">
        <v>159</v>
      </c>
      <c r="D68" s="64" t="s">
        <v>257</v>
      </c>
      <c r="E68" s="43" t="s">
        <v>272</v>
      </c>
      <c r="F68" s="43" t="s">
        <v>268</v>
      </c>
      <c r="G68" s="43" t="s">
        <v>249</v>
      </c>
      <c r="H68" s="85">
        <v>10000000</v>
      </c>
      <c r="I68" s="85">
        <v>10000000</v>
      </c>
      <c r="J68" s="31" t="s">
        <v>319</v>
      </c>
      <c r="K68" s="31" t="s">
        <v>316</v>
      </c>
      <c r="L68" s="86" t="s">
        <v>320</v>
      </c>
    </row>
    <row r="69" spans="2:12" ht="75">
      <c r="B69" s="31">
        <v>80151605</v>
      </c>
      <c r="C69" s="43" t="s">
        <v>160</v>
      </c>
      <c r="D69" s="64" t="s">
        <v>260</v>
      </c>
      <c r="E69" s="43" t="s">
        <v>251</v>
      </c>
      <c r="F69" s="43" t="s">
        <v>268</v>
      </c>
      <c r="G69" s="43" t="s">
        <v>249</v>
      </c>
      <c r="H69" s="85">
        <v>300000000</v>
      </c>
      <c r="I69" s="85">
        <v>300000000</v>
      </c>
      <c r="J69" s="31" t="s">
        <v>319</v>
      </c>
      <c r="K69" s="31" t="s">
        <v>316</v>
      </c>
      <c r="L69" s="86" t="s">
        <v>320</v>
      </c>
    </row>
    <row r="70" spans="2:12" ht="75">
      <c r="B70" s="31">
        <v>60102300</v>
      </c>
      <c r="C70" s="43" t="s">
        <v>161</v>
      </c>
      <c r="D70" s="64" t="s">
        <v>257</v>
      </c>
      <c r="E70" s="43" t="s">
        <v>258</v>
      </c>
      <c r="F70" s="43" t="s">
        <v>268</v>
      </c>
      <c r="G70" s="43" t="s">
        <v>249</v>
      </c>
      <c r="H70" s="85">
        <v>100000000</v>
      </c>
      <c r="I70" s="85">
        <v>100000000</v>
      </c>
      <c r="J70" s="31" t="s">
        <v>319</v>
      </c>
      <c r="K70" s="31" t="s">
        <v>316</v>
      </c>
      <c r="L70" s="86" t="s">
        <v>320</v>
      </c>
    </row>
    <row r="71" spans="2:12" ht="75">
      <c r="B71" s="31">
        <v>23152907</v>
      </c>
      <c r="C71" s="43" t="s">
        <v>162</v>
      </c>
      <c r="D71" s="64" t="s">
        <v>264</v>
      </c>
      <c r="E71" s="43" t="s">
        <v>273</v>
      </c>
      <c r="F71" s="43" t="s">
        <v>268</v>
      </c>
      <c r="G71" s="43" t="s">
        <v>249</v>
      </c>
      <c r="H71" s="85">
        <v>60000000</v>
      </c>
      <c r="I71" s="85">
        <v>60000000</v>
      </c>
      <c r="J71" s="31" t="s">
        <v>319</v>
      </c>
      <c r="K71" s="31" t="s">
        <v>316</v>
      </c>
      <c r="L71" s="86" t="s">
        <v>320</v>
      </c>
    </row>
    <row r="72" spans="2:12" ht="75">
      <c r="B72" s="31">
        <v>23152905</v>
      </c>
      <c r="C72" s="43" t="s">
        <v>163</v>
      </c>
      <c r="D72" s="64" t="s">
        <v>264</v>
      </c>
      <c r="E72" s="43" t="s">
        <v>273</v>
      </c>
      <c r="F72" s="43" t="s">
        <v>268</v>
      </c>
      <c r="G72" s="43" t="s">
        <v>249</v>
      </c>
      <c r="H72" s="85">
        <v>100000000</v>
      </c>
      <c r="I72" s="85">
        <v>100000000</v>
      </c>
      <c r="J72" s="31" t="s">
        <v>319</v>
      </c>
      <c r="K72" s="31" t="s">
        <v>316</v>
      </c>
      <c r="L72" s="86" t="s">
        <v>320</v>
      </c>
    </row>
    <row r="73" spans="2:12" ht="75">
      <c r="B73" s="31">
        <v>24102004</v>
      </c>
      <c r="C73" s="43" t="s">
        <v>164</v>
      </c>
      <c r="D73" s="64" t="s">
        <v>264</v>
      </c>
      <c r="E73" s="43" t="s">
        <v>273</v>
      </c>
      <c r="F73" s="43" t="s">
        <v>268</v>
      </c>
      <c r="G73" s="43" t="s">
        <v>249</v>
      </c>
      <c r="H73" s="85">
        <v>50000000</v>
      </c>
      <c r="I73" s="85">
        <v>50000000</v>
      </c>
      <c r="J73" s="31" t="s">
        <v>319</v>
      </c>
      <c r="K73" s="31" t="s">
        <v>316</v>
      </c>
      <c r="L73" s="86" t="s">
        <v>320</v>
      </c>
    </row>
    <row r="74" spans="2:12" ht="75">
      <c r="B74" s="31">
        <v>73161504</v>
      </c>
      <c r="C74" s="43" t="s">
        <v>165</v>
      </c>
      <c r="D74" s="64" t="s">
        <v>264</v>
      </c>
      <c r="E74" s="43" t="s">
        <v>273</v>
      </c>
      <c r="F74" s="43" t="s">
        <v>268</v>
      </c>
      <c r="G74" s="43" t="s">
        <v>249</v>
      </c>
      <c r="H74" s="85">
        <v>90000000</v>
      </c>
      <c r="I74" s="85">
        <v>90000000</v>
      </c>
      <c r="J74" s="31" t="s">
        <v>319</v>
      </c>
      <c r="K74" s="31" t="s">
        <v>316</v>
      </c>
      <c r="L74" s="86" t="s">
        <v>320</v>
      </c>
    </row>
    <row r="75" spans="2:12" ht="75">
      <c r="B75" s="31">
        <v>84111600</v>
      </c>
      <c r="C75" s="43" t="s">
        <v>166</v>
      </c>
      <c r="D75" s="64" t="s">
        <v>264</v>
      </c>
      <c r="E75" s="43" t="s">
        <v>273</v>
      </c>
      <c r="F75" s="43" t="s">
        <v>268</v>
      </c>
      <c r="G75" s="43" t="s">
        <v>249</v>
      </c>
      <c r="H75" s="85">
        <v>70000000</v>
      </c>
      <c r="I75" s="85">
        <v>70000000</v>
      </c>
      <c r="J75" s="31" t="s">
        <v>319</v>
      </c>
      <c r="K75" s="31" t="s">
        <v>316</v>
      </c>
      <c r="L75" s="86" t="s">
        <v>320</v>
      </c>
    </row>
    <row r="76" spans="2:12" ht="75">
      <c r="B76" s="31">
        <v>84111600</v>
      </c>
      <c r="C76" s="43" t="s">
        <v>167</v>
      </c>
      <c r="D76" s="64" t="s">
        <v>264</v>
      </c>
      <c r="E76" s="43" t="s">
        <v>273</v>
      </c>
      <c r="F76" s="43" t="s">
        <v>268</v>
      </c>
      <c r="G76" s="43" t="s">
        <v>249</v>
      </c>
      <c r="H76" s="85">
        <v>80000000</v>
      </c>
      <c r="I76" s="85">
        <v>80000000</v>
      </c>
      <c r="J76" s="31" t="s">
        <v>319</v>
      </c>
      <c r="K76" s="31" t="s">
        <v>316</v>
      </c>
      <c r="L76" s="86" t="s">
        <v>320</v>
      </c>
    </row>
    <row r="77" spans="2:12" ht="90">
      <c r="B77" s="23">
        <v>24141709</v>
      </c>
      <c r="C77" s="45" t="s">
        <v>48</v>
      </c>
      <c r="D77" s="66" t="s">
        <v>257</v>
      </c>
      <c r="E77" s="24" t="s">
        <v>255</v>
      </c>
      <c r="F77" s="24" t="s">
        <v>274</v>
      </c>
      <c r="G77" s="24" t="s">
        <v>249</v>
      </c>
      <c r="H77" s="88">
        <f>14177597192+583000000</f>
        <v>14760597192</v>
      </c>
      <c r="I77" s="88">
        <f>14177597192+583000000</f>
        <v>14760597192</v>
      </c>
      <c r="J77" s="24" t="s">
        <v>321</v>
      </c>
      <c r="K77" s="24" t="s">
        <v>316</v>
      </c>
      <c r="L77" s="89" t="s">
        <v>322</v>
      </c>
    </row>
    <row r="78" spans="2:12" ht="90">
      <c r="B78" s="23">
        <v>24122004</v>
      </c>
      <c r="C78" s="45" t="s">
        <v>49</v>
      </c>
      <c r="D78" s="66" t="s">
        <v>257</v>
      </c>
      <c r="E78" s="24" t="s">
        <v>255</v>
      </c>
      <c r="F78" s="24" t="s">
        <v>274</v>
      </c>
      <c r="G78" s="24" t="s">
        <v>249</v>
      </c>
      <c r="H78" s="88">
        <f>1758714512+47626</f>
        <v>1758762138</v>
      </c>
      <c r="I78" s="88">
        <f>1758714512+47626</f>
        <v>1758762138</v>
      </c>
      <c r="J78" s="24" t="s">
        <v>321</v>
      </c>
      <c r="K78" s="24" t="s">
        <v>316</v>
      </c>
      <c r="L78" s="89" t="s">
        <v>322</v>
      </c>
    </row>
    <row r="79" spans="2:12" ht="90">
      <c r="B79" s="23">
        <v>24122004</v>
      </c>
      <c r="C79" s="45" t="s">
        <v>50</v>
      </c>
      <c r="D79" s="66" t="s">
        <v>257</v>
      </c>
      <c r="E79" s="24" t="s">
        <v>255</v>
      </c>
      <c r="F79" s="24" t="s">
        <v>274</v>
      </c>
      <c r="G79" s="24" t="s">
        <v>249</v>
      </c>
      <c r="H79" s="88">
        <v>994245000</v>
      </c>
      <c r="I79" s="88">
        <v>994245000</v>
      </c>
      <c r="J79" s="24" t="s">
        <v>321</v>
      </c>
      <c r="K79" s="24" t="s">
        <v>316</v>
      </c>
      <c r="L79" s="89" t="s">
        <v>322</v>
      </c>
    </row>
    <row r="80" spans="2:12" ht="90">
      <c r="B80" s="23">
        <v>24141602</v>
      </c>
      <c r="C80" s="45" t="s">
        <v>51</v>
      </c>
      <c r="D80" s="66" t="s">
        <v>257</v>
      </c>
      <c r="E80" s="24" t="s">
        <v>255</v>
      </c>
      <c r="F80" s="24" t="s">
        <v>274</v>
      </c>
      <c r="G80" s="24" t="s">
        <v>249</v>
      </c>
      <c r="H80" s="88">
        <v>86395670</v>
      </c>
      <c r="I80" s="88">
        <v>86395670</v>
      </c>
      <c r="J80" s="24" t="s">
        <v>321</v>
      </c>
      <c r="K80" s="24" t="s">
        <v>316</v>
      </c>
      <c r="L80" s="89" t="s">
        <v>322</v>
      </c>
    </row>
    <row r="81" spans="2:12" ht="90">
      <c r="B81" s="23">
        <v>24121503</v>
      </c>
      <c r="C81" s="45" t="s">
        <v>168</v>
      </c>
      <c r="D81" s="66" t="s">
        <v>257</v>
      </c>
      <c r="E81" s="24" t="s">
        <v>255</v>
      </c>
      <c r="F81" s="24" t="s">
        <v>274</v>
      </c>
      <c r="G81" s="24" t="s">
        <v>249</v>
      </c>
      <c r="H81" s="88">
        <f>4799976946.79343+500000000+27411689</f>
        <v>5327388635.79343</v>
      </c>
      <c r="I81" s="88">
        <f>4799976946.79343+500000000+27411689</f>
        <v>5327388635.79343</v>
      </c>
      <c r="J81" s="24" t="s">
        <v>321</v>
      </c>
      <c r="K81" s="24" t="s">
        <v>316</v>
      </c>
      <c r="L81" s="89" t="s">
        <v>322</v>
      </c>
    </row>
    <row r="82" spans="2:12" ht="90">
      <c r="B82" s="23">
        <v>24121503</v>
      </c>
      <c r="C82" s="45" t="s">
        <v>52</v>
      </c>
      <c r="D82" s="66" t="s">
        <v>264</v>
      </c>
      <c r="E82" s="24" t="s">
        <v>255</v>
      </c>
      <c r="F82" s="24" t="s">
        <v>274</v>
      </c>
      <c r="G82" s="24" t="s">
        <v>249</v>
      </c>
      <c r="H82" s="88">
        <v>2478317763.705</v>
      </c>
      <c r="I82" s="88">
        <v>2478317763.705</v>
      </c>
      <c r="J82" s="24" t="s">
        <v>321</v>
      </c>
      <c r="K82" s="24" t="s">
        <v>316</v>
      </c>
      <c r="L82" s="89" t="s">
        <v>322</v>
      </c>
    </row>
    <row r="83" spans="2:12" ht="90">
      <c r="B83" s="23">
        <v>31181701</v>
      </c>
      <c r="C83" s="45" t="s">
        <v>53</v>
      </c>
      <c r="D83" s="66" t="s">
        <v>264</v>
      </c>
      <c r="E83" s="24" t="s">
        <v>255</v>
      </c>
      <c r="F83" s="24" t="s">
        <v>274</v>
      </c>
      <c r="G83" s="24" t="s">
        <v>249</v>
      </c>
      <c r="H83" s="88">
        <v>694293600</v>
      </c>
      <c r="I83" s="88">
        <v>694293600</v>
      </c>
      <c r="J83" s="24" t="s">
        <v>321</v>
      </c>
      <c r="K83" s="24" t="s">
        <v>316</v>
      </c>
      <c r="L83" s="89" t="s">
        <v>322</v>
      </c>
    </row>
    <row r="84" spans="2:12" ht="90">
      <c r="B84" s="23">
        <v>24122003</v>
      </c>
      <c r="C84" s="45" t="s">
        <v>54</v>
      </c>
      <c r="D84" s="66" t="s">
        <v>264</v>
      </c>
      <c r="E84" s="24" t="s">
        <v>255</v>
      </c>
      <c r="F84" s="24" t="s">
        <v>274</v>
      </c>
      <c r="G84" s="24" t="s">
        <v>249</v>
      </c>
      <c r="H84" s="88">
        <v>43914285900</v>
      </c>
      <c r="I84" s="88">
        <v>43914285900</v>
      </c>
      <c r="J84" s="24" t="s">
        <v>321</v>
      </c>
      <c r="K84" s="24" t="s">
        <v>316</v>
      </c>
      <c r="L84" s="89" t="s">
        <v>322</v>
      </c>
    </row>
    <row r="85" spans="2:12" ht="90">
      <c r="B85" s="23">
        <v>24122002</v>
      </c>
      <c r="C85" s="45" t="s">
        <v>55</v>
      </c>
      <c r="D85" s="66" t="s">
        <v>257</v>
      </c>
      <c r="E85" s="24" t="s">
        <v>255</v>
      </c>
      <c r="F85" s="24" t="s">
        <v>274</v>
      </c>
      <c r="G85" s="24" t="s">
        <v>249</v>
      </c>
      <c r="H85" s="88">
        <v>74812800</v>
      </c>
      <c r="I85" s="88">
        <v>74812800</v>
      </c>
      <c r="J85" s="24" t="s">
        <v>321</v>
      </c>
      <c r="K85" s="24" t="s">
        <v>316</v>
      </c>
      <c r="L85" s="89" t="s">
        <v>322</v>
      </c>
    </row>
    <row r="86" spans="2:12" ht="90">
      <c r="B86" s="23">
        <v>31181701</v>
      </c>
      <c r="C86" s="45" t="s">
        <v>56</v>
      </c>
      <c r="D86" s="66" t="s">
        <v>257</v>
      </c>
      <c r="E86" s="24" t="s">
        <v>255</v>
      </c>
      <c r="F86" s="24" t="s">
        <v>274</v>
      </c>
      <c r="G86" s="24" t="s">
        <v>249</v>
      </c>
      <c r="H86" s="88">
        <v>1010901300</v>
      </c>
      <c r="I86" s="88">
        <v>1010901300</v>
      </c>
      <c r="J86" s="24" t="s">
        <v>321</v>
      </c>
      <c r="K86" s="24" t="s">
        <v>316</v>
      </c>
      <c r="L86" s="89" t="s">
        <v>322</v>
      </c>
    </row>
    <row r="87" spans="2:12" ht="90">
      <c r="B87" s="23">
        <v>14111537</v>
      </c>
      <c r="C87" s="46" t="s">
        <v>57</v>
      </c>
      <c r="D87" s="66" t="s">
        <v>257</v>
      </c>
      <c r="E87" s="24" t="s">
        <v>255</v>
      </c>
      <c r="F87" s="24" t="s">
        <v>274</v>
      </c>
      <c r="G87" s="24" t="s">
        <v>249</v>
      </c>
      <c r="H87" s="88">
        <v>1400000000</v>
      </c>
      <c r="I87" s="88">
        <v>1400000000</v>
      </c>
      <c r="J87" s="24" t="s">
        <v>321</v>
      </c>
      <c r="K87" s="24" t="s">
        <v>316</v>
      </c>
      <c r="L87" s="89" t="s">
        <v>322</v>
      </c>
    </row>
    <row r="88" spans="2:12" ht="90">
      <c r="B88" s="23">
        <v>55121606</v>
      </c>
      <c r="C88" s="46" t="s">
        <v>58</v>
      </c>
      <c r="D88" s="66" t="s">
        <v>257</v>
      </c>
      <c r="E88" s="24" t="s">
        <v>255</v>
      </c>
      <c r="F88" s="24" t="s">
        <v>274</v>
      </c>
      <c r="G88" s="24" t="s">
        <v>249</v>
      </c>
      <c r="H88" s="88">
        <v>1600000000</v>
      </c>
      <c r="I88" s="88">
        <v>1600000000</v>
      </c>
      <c r="J88" s="24" t="s">
        <v>321</v>
      </c>
      <c r="K88" s="24" t="s">
        <v>316</v>
      </c>
      <c r="L88" s="89" t="s">
        <v>322</v>
      </c>
    </row>
    <row r="89" spans="2:12" ht="90">
      <c r="B89" s="23" t="s">
        <v>32</v>
      </c>
      <c r="C89" s="45" t="s">
        <v>59</v>
      </c>
      <c r="D89" s="66" t="s">
        <v>257</v>
      </c>
      <c r="E89" s="24" t="s">
        <v>255</v>
      </c>
      <c r="F89" s="24" t="s">
        <v>274</v>
      </c>
      <c r="G89" s="24" t="s">
        <v>249</v>
      </c>
      <c r="H89" s="88">
        <v>330924339</v>
      </c>
      <c r="I89" s="88">
        <v>330924339</v>
      </c>
      <c r="J89" s="24" t="s">
        <v>321</v>
      </c>
      <c r="K89" s="24" t="s">
        <v>316</v>
      </c>
      <c r="L89" s="89" t="s">
        <v>322</v>
      </c>
    </row>
    <row r="90" spans="2:12" ht="90">
      <c r="B90" s="23">
        <v>31201522</v>
      </c>
      <c r="C90" s="46" t="s">
        <v>60</v>
      </c>
      <c r="D90" s="66" t="s">
        <v>257</v>
      </c>
      <c r="E90" s="24" t="s">
        <v>255</v>
      </c>
      <c r="F90" s="24" t="s">
        <v>274</v>
      </c>
      <c r="G90" s="24" t="s">
        <v>249</v>
      </c>
      <c r="H90" s="88">
        <v>133928122</v>
      </c>
      <c r="I90" s="88">
        <v>133928122</v>
      </c>
      <c r="J90" s="24" t="s">
        <v>321</v>
      </c>
      <c r="K90" s="24" t="s">
        <v>316</v>
      </c>
      <c r="L90" s="89" t="s">
        <v>322</v>
      </c>
    </row>
    <row r="91" spans="2:12" ht="60">
      <c r="B91" s="23">
        <v>80141600</v>
      </c>
      <c r="C91" s="58" t="s">
        <v>169</v>
      </c>
      <c r="D91" s="63" t="s">
        <v>257</v>
      </c>
      <c r="E91" s="24" t="s">
        <v>275</v>
      </c>
      <c r="F91" s="24" t="s">
        <v>268</v>
      </c>
      <c r="G91" s="24" t="s">
        <v>276</v>
      </c>
      <c r="H91" s="90">
        <v>2500000000</v>
      </c>
      <c r="I91" s="90">
        <v>2500000000</v>
      </c>
      <c r="J91" s="24" t="s">
        <v>319</v>
      </c>
      <c r="K91" s="24" t="s">
        <v>316</v>
      </c>
      <c r="L91" s="91" t="s">
        <v>323</v>
      </c>
    </row>
    <row r="92" spans="2:12" ht="60">
      <c r="B92" s="23">
        <v>80141500</v>
      </c>
      <c r="C92" s="41" t="s">
        <v>61</v>
      </c>
      <c r="D92" s="63" t="s">
        <v>257</v>
      </c>
      <c r="E92" s="24" t="s">
        <v>275</v>
      </c>
      <c r="F92" s="24" t="s">
        <v>268</v>
      </c>
      <c r="G92" s="24" t="s">
        <v>276</v>
      </c>
      <c r="H92" s="90">
        <v>400000000</v>
      </c>
      <c r="I92" s="90">
        <v>400000000</v>
      </c>
      <c r="J92" s="24" t="s">
        <v>319</v>
      </c>
      <c r="K92" s="24" t="s">
        <v>316</v>
      </c>
      <c r="L92" s="91" t="s">
        <v>323</v>
      </c>
    </row>
    <row r="93" spans="2:12" ht="60">
      <c r="B93" s="23">
        <v>82101601</v>
      </c>
      <c r="C93" s="2" t="s">
        <v>170</v>
      </c>
      <c r="D93" s="63" t="s">
        <v>257</v>
      </c>
      <c r="E93" s="24" t="s">
        <v>275</v>
      </c>
      <c r="F93" s="24" t="s">
        <v>268</v>
      </c>
      <c r="G93" s="24" t="s">
        <v>276</v>
      </c>
      <c r="H93" s="90">
        <v>1000000000</v>
      </c>
      <c r="I93" s="90">
        <v>1000000000</v>
      </c>
      <c r="J93" s="24" t="s">
        <v>319</v>
      </c>
      <c r="K93" s="24" t="s">
        <v>316</v>
      </c>
      <c r="L93" s="91" t="s">
        <v>323</v>
      </c>
    </row>
    <row r="94" spans="2:12" ht="60">
      <c r="B94" s="23">
        <v>82101603</v>
      </c>
      <c r="C94" s="2" t="s">
        <v>171</v>
      </c>
      <c r="D94" s="63" t="s">
        <v>257</v>
      </c>
      <c r="E94" s="24" t="s">
        <v>275</v>
      </c>
      <c r="F94" s="24" t="s">
        <v>268</v>
      </c>
      <c r="G94" s="24" t="s">
        <v>276</v>
      </c>
      <c r="H94" s="90">
        <v>800000000</v>
      </c>
      <c r="I94" s="90">
        <v>800000000</v>
      </c>
      <c r="J94" s="24" t="s">
        <v>319</v>
      </c>
      <c r="K94" s="24" t="s">
        <v>316</v>
      </c>
      <c r="L94" s="91" t="s">
        <v>323</v>
      </c>
    </row>
    <row r="95" spans="2:12" ht="60">
      <c r="B95" s="23">
        <v>82101500</v>
      </c>
      <c r="C95" s="2" t="s">
        <v>172</v>
      </c>
      <c r="D95" s="63" t="s">
        <v>257</v>
      </c>
      <c r="E95" s="24" t="s">
        <v>275</v>
      </c>
      <c r="F95" s="24" t="s">
        <v>268</v>
      </c>
      <c r="G95" s="24" t="s">
        <v>276</v>
      </c>
      <c r="H95" s="90">
        <v>600000000</v>
      </c>
      <c r="I95" s="90">
        <v>600000000</v>
      </c>
      <c r="J95" s="24" t="s">
        <v>319</v>
      </c>
      <c r="K95" s="24" t="s">
        <v>316</v>
      </c>
      <c r="L95" s="91" t="s">
        <v>323</v>
      </c>
    </row>
    <row r="96" spans="2:12" ht="60">
      <c r="B96" s="23">
        <v>82101500</v>
      </c>
      <c r="C96" s="2" t="s">
        <v>173</v>
      </c>
      <c r="D96" s="63" t="s">
        <v>257</v>
      </c>
      <c r="E96" s="24" t="s">
        <v>275</v>
      </c>
      <c r="F96" s="24" t="s">
        <v>268</v>
      </c>
      <c r="G96" s="24" t="s">
        <v>276</v>
      </c>
      <c r="H96" s="90">
        <v>700000000</v>
      </c>
      <c r="I96" s="90">
        <v>700000000</v>
      </c>
      <c r="J96" s="24" t="s">
        <v>319</v>
      </c>
      <c r="K96" s="24" t="s">
        <v>316</v>
      </c>
      <c r="L96" s="91" t="s">
        <v>323</v>
      </c>
    </row>
    <row r="97" spans="2:12" ht="60">
      <c r="B97" s="23">
        <v>82101500</v>
      </c>
      <c r="C97" s="2" t="s">
        <v>174</v>
      </c>
      <c r="D97" s="63" t="s">
        <v>257</v>
      </c>
      <c r="E97" s="24" t="s">
        <v>275</v>
      </c>
      <c r="F97" s="24" t="s">
        <v>268</v>
      </c>
      <c r="G97" s="24" t="s">
        <v>276</v>
      </c>
      <c r="H97" s="90">
        <v>250000000</v>
      </c>
      <c r="I97" s="90">
        <v>250000000</v>
      </c>
      <c r="J97" s="24" t="s">
        <v>319</v>
      </c>
      <c r="K97" s="24" t="s">
        <v>316</v>
      </c>
      <c r="L97" s="91" t="s">
        <v>323</v>
      </c>
    </row>
    <row r="98" spans="2:12" ht="75">
      <c r="B98" s="23">
        <v>82101600</v>
      </c>
      <c r="C98" s="2" t="s">
        <v>175</v>
      </c>
      <c r="D98" s="63" t="s">
        <v>257</v>
      </c>
      <c r="E98" s="24" t="s">
        <v>275</v>
      </c>
      <c r="F98" s="24" t="s">
        <v>268</v>
      </c>
      <c r="G98" s="24" t="s">
        <v>276</v>
      </c>
      <c r="H98" s="90">
        <v>150000000</v>
      </c>
      <c r="I98" s="90">
        <v>150000000</v>
      </c>
      <c r="J98" s="24" t="s">
        <v>319</v>
      </c>
      <c r="K98" s="24" t="s">
        <v>316</v>
      </c>
      <c r="L98" s="91" t="s">
        <v>323</v>
      </c>
    </row>
    <row r="99" spans="2:12" ht="90">
      <c r="B99" s="24">
        <v>82101600</v>
      </c>
      <c r="C99" s="2" t="s">
        <v>176</v>
      </c>
      <c r="D99" s="63" t="s">
        <v>257</v>
      </c>
      <c r="E99" s="24" t="s">
        <v>275</v>
      </c>
      <c r="F99" s="24" t="s">
        <v>268</v>
      </c>
      <c r="G99" s="24" t="s">
        <v>276</v>
      </c>
      <c r="H99" s="90">
        <v>350000000</v>
      </c>
      <c r="I99" s="90">
        <v>350000000</v>
      </c>
      <c r="J99" s="24" t="s">
        <v>319</v>
      </c>
      <c r="K99" s="24" t="s">
        <v>316</v>
      </c>
      <c r="L99" s="91" t="s">
        <v>323</v>
      </c>
    </row>
    <row r="100" spans="2:12" ht="60">
      <c r="B100" s="24">
        <v>82101800</v>
      </c>
      <c r="C100" s="2" t="s">
        <v>177</v>
      </c>
      <c r="D100" s="63" t="s">
        <v>257</v>
      </c>
      <c r="E100" s="24" t="s">
        <v>275</v>
      </c>
      <c r="F100" s="24" t="s">
        <v>268</v>
      </c>
      <c r="G100" s="24" t="s">
        <v>276</v>
      </c>
      <c r="H100" s="90">
        <v>300000000</v>
      </c>
      <c r="I100" s="90">
        <v>300000000</v>
      </c>
      <c r="J100" s="24" t="s">
        <v>319</v>
      </c>
      <c r="K100" s="24" t="s">
        <v>316</v>
      </c>
      <c r="L100" s="91" t="s">
        <v>323</v>
      </c>
    </row>
    <row r="101" spans="2:12" ht="60">
      <c r="B101" s="24">
        <v>82101500</v>
      </c>
      <c r="C101" s="2" t="s">
        <v>178</v>
      </c>
      <c r="D101" s="63" t="s">
        <v>257</v>
      </c>
      <c r="E101" s="24" t="s">
        <v>275</v>
      </c>
      <c r="F101" s="24" t="s">
        <v>268</v>
      </c>
      <c r="G101" s="24" t="s">
        <v>276</v>
      </c>
      <c r="H101" s="90">
        <v>950000000</v>
      </c>
      <c r="I101" s="90">
        <v>950000000</v>
      </c>
      <c r="J101" s="24" t="s">
        <v>319</v>
      </c>
      <c r="K101" s="24" t="s">
        <v>316</v>
      </c>
      <c r="L101" s="91" t="s">
        <v>323</v>
      </c>
    </row>
    <row r="102" spans="2:12" ht="60">
      <c r="B102" s="24">
        <v>80111602</v>
      </c>
      <c r="C102" s="24" t="s">
        <v>62</v>
      </c>
      <c r="D102" s="63" t="s">
        <v>257</v>
      </c>
      <c r="E102" s="24" t="s">
        <v>275</v>
      </c>
      <c r="F102" s="24" t="s">
        <v>268</v>
      </c>
      <c r="G102" s="24" t="s">
        <v>276</v>
      </c>
      <c r="H102" s="90">
        <v>200000000</v>
      </c>
      <c r="I102" s="90">
        <v>200000000</v>
      </c>
      <c r="J102" s="24" t="s">
        <v>319</v>
      </c>
      <c r="K102" s="24" t="s">
        <v>316</v>
      </c>
      <c r="L102" s="91" t="s">
        <v>323</v>
      </c>
    </row>
    <row r="103" spans="2:12" ht="60">
      <c r="B103" s="24">
        <v>50202200</v>
      </c>
      <c r="C103" s="24" t="s">
        <v>63</v>
      </c>
      <c r="D103" s="63" t="s">
        <v>257</v>
      </c>
      <c r="E103" s="24" t="s">
        <v>275</v>
      </c>
      <c r="F103" s="24" t="s">
        <v>268</v>
      </c>
      <c r="G103" s="24" t="s">
        <v>276</v>
      </c>
      <c r="H103" s="90">
        <v>10000000</v>
      </c>
      <c r="I103" s="90">
        <v>10000000</v>
      </c>
      <c r="J103" s="24" t="s">
        <v>319</v>
      </c>
      <c r="K103" s="24" t="s">
        <v>316</v>
      </c>
      <c r="L103" s="91" t="s">
        <v>323</v>
      </c>
    </row>
    <row r="104" spans="2:12" ht="60">
      <c r="B104" s="24">
        <v>43231514</v>
      </c>
      <c r="C104" s="2" t="s">
        <v>179</v>
      </c>
      <c r="D104" s="63" t="s">
        <v>257</v>
      </c>
      <c r="E104" s="24" t="s">
        <v>247</v>
      </c>
      <c r="F104" s="24" t="s">
        <v>268</v>
      </c>
      <c r="G104" s="24" t="s">
        <v>276</v>
      </c>
      <c r="H104" s="90">
        <v>140000000</v>
      </c>
      <c r="I104" s="90">
        <v>140000000</v>
      </c>
      <c r="J104" s="24" t="s">
        <v>319</v>
      </c>
      <c r="K104" s="24" t="s">
        <v>316</v>
      </c>
      <c r="L104" s="91" t="s">
        <v>323</v>
      </c>
    </row>
    <row r="105" spans="2:12" ht="60">
      <c r="B105" s="23">
        <v>80121704</v>
      </c>
      <c r="C105" s="59" t="s">
        <v>64</v>
      </c>
      <c r="D105" s="67" t="s">
        <v>270</v>
      </c>
      <c r="E105" s="59" t="s">
        <v>277</v>
      </c>
      <c r="F105" s="59" t="s">
        <v>268</v>
      </c>
      <c r="G105" s="59" t="s">
        <v>276</v>
      </c>
      <c r="H105" s="90">
        <v>30274000</v>
      </c>
      <c r="I105" s="90">
        <v>30274000</v>
      </c>
      <c r="J105" s="59" t="s">
        <v>321</v>
      </c>
      <c r="K105" s="59" t="s">
        <v>316</v>
      </c>
      <c r="L105" s="89" t="s">
        <v>324</v>
      </c>
    </row>
    <row r="106" spans="2:12" ht="60">
      <c r="B106" s="24">
        <v>90151800</v>
      </c>
      <c r="C106" s="24" t="s">
        <v>65</v>
      </c>
      <c r="D106" s="24" t="s">
        <v>257</v>
      </c>
      <c r="E106" s="24" t="s">
        <v>278</v>
      </c>
      <c r="F106" s="24" t="s">
        <v>279</v>
      </c>
      <c r="G106" s="24" t="s">
        <v>249</v>
      </c>
      <c r="H106" s="92">
        <v>3400000000</v>
      </c>
      <c r="I106" s="92">
        <v>3400000000</v>
      </c>
      <c r="J106" s="24" t="s">
        <v>319</v>
      </c>
      <c r="K106" s="24" t="s">
        <v>316</v>
      </c>
      <c r="L106" s="93" t="s">
        <v>325</v>
      </c>
    </row>
    <row r="107" spans="2:12" ht="75">
      <c r="B107" s="24" t="s">
        <v>359</v>
      </c>
      <c r="C107" s="24" t="s">
        <v>180</v>
      </c>
      <c r="D107" s="24" t="s">
        <v>257</v>
      </c>
      <c r="E107" s="24" t="s">
        <v>247</v>
      </c>
      <c r="F107" s="24" t="s">
        <v>279</v>
      </c>
      <c r="G107" s="24" t="s">
        <v>249</v>
      </c>
      <c r="H107" s="92">
        <f>3500000000+800000000</f>
        <v>4300000000</v>
      </c>
      <c r="I107" s="92">
        <f>3500000000+800000000</f>
        <v>4300000000</v>
      </c>
      <c r="J107" s="24" t="s">
        <v>319</v>
      </c>
      <c r="K107" s="24" t="s">
        <v>316</v>
      </c>
      <c r="L107" s="93" t="s">
        <v>325</v>
      </c>
    </row>
    <row r="108" spans="2:12" ht="75">
      <c r="B108" s="24" t="s">
        <v>33</v>
      </c>
      <c r="C108" s="24" t="s">
        <v>181</v>
      </c>
      <c r="D108" s="24" t="s">
        <v>257</v>
      </c>
      <c r="E108" s="24" t="s">
        <v>247</v>
      </c>
      <c r="F108" s="24" t="s">
        <v>279</v>
      </c>
      <c r="G108" s="24" t="s">
        <v>249</v>
      </c>
      <c r="H108" s="94">
        <v>500000000</v>
      </c>
      <c r="I108" s="94">
        <v>500000000</v>
      </c>
      <c r="J108" s="24" t="s">
        <v>319</v>
      </c>
      <c r="K108" s="24" t="s">
        <v>316</v>
      </c>
      <c r="L108" s="93" t="s">
        <v>325</v>
      </c>
    </row>
    <row r="109" spans="2:12" ht="60">
      <c r="B109" s="24" t="s">
        <v>34</v>
      </c>
      <c r="C109" s="24" t="s">
        <v>182</v>
      </c>
      <c r="D109" s="24" t="s">
        <v>257</v>
      </c>
      <c r="E109" s="24" t="s">
        <v>247</v>
      </c>
      <c r="F109" s="24" t="s">
        <v>279</v>
      </c>
      <c r="G109" s="24" t="s">
        <v>249</v>
      </c>
      <c r="H109" s="92">
        <f>100000000+39450000+30000000+48000000+30000000</f>
        <v>247450000</v>
      </c>
      <c r="I109" s="92">
        <f>100000000+39450000+30000000+48000000+30000000</f>
        <v>247450000</v>
      </c>
      <c r="J109" s="24" t="s">
        <v>319</v>
      </c>
      <c r="K109" s="24" t="s">
        <v>316</v>
      </c>
      <c r="L109" s="93" t="s">
        <v>325</v>
      </c>
    </row>
    <row r="110" spans="2:12" ht="60">
      <c r="B110" s="24" t="s">
        <v>35</v>
      </c>
      <c r="C110" s="24" t="s">
        <v>183</v>
      </c>
      <c r="D110" s="24" t="s">
        <v>257</v>
      </c>
      <c r="E110" s="24" t="s">
        <v>247</v>
      </c>
      <c r="F110" s="24" t="s">
        <v>279</v>
      </c>
      <c r="G110" s="24" t="s">
        <v>249</v>
      </c>
      <c r="H110" s="95">
        <v>103000000</v>
      </c>
      <c r="I110" s="95">
        <v>103000000</v>
      </c>
      <c r="J110" s="24" t="s">
        <v>319</v>
      </c>
      <c r="K110" s="24" t="s">
        <v>316</v>
      </c>
      <c r="L110" s="93" t="s">
        <v>325</v>
      </c>
    </row>
    <row r="111" spans="2:12" ht="60">
      <c r="B111" s="33" t="s">
        <v>36</v>
      </c>
      <c r="C111" s="38" t="s">
        <v>184</v>
      </c>
      <c r="D111" s="38" t="s">
        <v>280</v>
      </c>
      <c r="E111" s="38" t="s">
        <v>281</v>
      </c>
      <c r="F111" s="38" t="s">
        <v>279</v>
      </c>
      <c r="G111" s="38" t="s">
        <v>249</v>
      </c>
      <c r="H111" s="96">
        <v>150600000</v>
      </c>
      <c r="I111" s="96">
        <v>150600000</v>
      </c>
      <c r="J111" s="38" t="s">
        <v>319</v>
      </c>
      <c r="K111" s="38" t="s">
        <v>316</v>
      </c>
      <c r="L111" s="97" t="s">
        <v>325</v>
      </c>
    </row>
    <row r="112" spans="2:12" ht="60">
      <c r="B112" s="23">
        <v>77101604</v>
      </c>
      <c r="C112" s="24" t="s">
        <v>185</v>
      </c>
      <c r="D112" s="24" t="s">
        <v>257</v>
      </c>
      <c r="E112" s="24" t="s">
        <v>275</v>
      </c>
      <c r="F112" s="24" t="s">
        <v>279</v>
      </c>
      <c r="G112" s="24" t="s">
        <v>249</v>
      </c>
      <c r="H112" s="90">
        <v>150600000</v>
      </c>
      <c r="I112" s="90">
        <v>150600000</v>
      </c>
      <c r="J112" s="24" t="s">
        <v>319</v>
      </c>
      <c r="K112" s="24" t="s">
        <v>316</v>
      </c>
      <c r="L112" s="93" t="s">
        <v>325</v>
      </c>
    </row>
    <row r="113" spans="2:12" ht="60">
      <c r="B113" s="23">
        <v>72141120</v>
      </c>
      <c r="C113" s="24" t="s">
        <v>66</v>
      </c>
      <c r="D113" s="24" t="s">
        <v>264</v>
      </c>
      <c r="E113" s="24" t="s">
        <v>275</v>
      </c>
      <c r="F113" s="24" t="s">
        <v>279</v>
      </c>
      <c r="G113" s="24" t="s">
        <v>249</v>
      </c>
      <c r="H113" s="90">
        <v>265022364</v>
      </c>
      <c r="I113" s="90">
        <v>265022364</v>
      </c>
      <c r="J113" s="24" t="s">
        <v>319</v>
      </c>
      <c r="K113" s="24" t="s">
        <v>316</v>
      </c>
      <c r="L113" s="93" t="s">
        <v>325</v>
      </c>
    </row>
    <row r="114" spans="2:12" ht="60">
      <c r="B114" s="23">
        <v>77101505</v>
      </c>
      <c r="C114" s="24" t="s">
        <v>67</v>
      </c>
      <c r="D114" s="24" t="s">
        <v>282</v>
      </c>
      <c r="E114" s="24" t="s">
        <v>283</v>
      </c>
      <c r="F114" s="24" t="s">
        <v>279</v>
      </c>
      <c r="G114" s="24" t="s">
        <v>249</v>
      </c>
      <c r="H114" s="90">
        <v>50000000</v>
      </c>
      <c r="I114" s="90">
        <v>50000000</v>
      </c>
      <c r="J114" s="24" t="s">
        <v>319</v>
      </c>
      <c r="K114" s="24" t="s">
        <v>316</v>
      </c>
      <c r="L114" s="93" t="s">
        <v>325</v>
      </c>
    </row>
    <row r="115" spans="2:12" ht="60">
      <c r="B115" s="23">
        <v>82101800</v>
      </c>
      <c r="C115" s="24" t="s">
        <v>186</v>
      </c>
      <c r="D115" s="24" t="s">
        <v>257</v>
      </c>
      <c r="E115" s="24" t="s">
        <v>247</v>
      </c>
      <c r="F115" s="24" t="s">
        <v>279</v>
      </c>
      <c r="G115" s="24" t="s">
        <v>249</v>
      </c>
      <c r="H115" s="96">
        <v>182000000</v>
      </c>
      <c r="I115" s="96">
        <v>182000000</v>
      </c>
      <c r="J115" s="24" t="s">
        <v>319</v>
      </c>
      <c r="K115" s="24" t="s">
        <v>316</v>
      </c>
      <c r="L115" s="93" t="s">
        <v>325</v>
      </c>
    </row>
    <row r="116" spans="2:12" ht="60">
      <c r="B116" s="23">
        <v>80141605</v>
      </c>
      <c r="C116" s="41" t="s">
        <v>68</v>
      </c>
      <c r="D116" s="24" t="s">
        <v>257</v>
      </c>
      <c r="E116" s="24" t="s">
        <v>275</v>
      </c>
      <c r="F116" s="24" t="s">
        <v>279</v>
      </c>
      <c r="G116" s="24" t="s">
        <v>249</v>
      </c>
      <c r="H116" s="96">
        <v>15000000</v>
      </c>
      <c r="I116" s="96">
        <v>15000000</v>
      </c>
      <c r="J116" s="24" t="s">
        <v>319</v>
      </c>
      <c r="K116" s="24" t="s">
        <v>316</v>
      </c>
      <c r="L116" s="93" t="s">
        <v>325</v>
      </c>
    </row>
    <row r="117" spans="2:12" ht="60">
      <c r="B117" s="23">
        <v>86101705</v>
      </c>
      <c r="C117" s="41" t="s">
        <v>187</v>
      </c>
      <c r="D117" s="63" t="s">
        <v>284</v>
      </c>
      <c r="E117" s="24" t="s">
        <v>275</v>
      </c>
      <c r="F117" s="24" t="s">
        <v>279</v>
      </c>
      <c r="G117" s="24" t="s">
        <v>249</v>
      </c>
      <c r="H117" s="90">
        <v>40000000</v>
      </c>
      <c r="I117" s="90">
        <v>40000000</v>
      </c>
      <c r="J117" s="24" t="s">
        <v>319</v>
      </c>
      <c r="K117" s="24" t="s">
        <v>316</v>
      </c>
      <c r="L117" s="93" t="s">
        <v>325</v>
      </c>
    </row>
    <row r="118" spans="2:12" ht="60">
      <c r="B118" s="24">
        <v>84111603</v>
      </c>
      <c r="C118" s="24" t="s">
        <v>188</v>
      </c>
      <c r="D118" s="63" t="s">
        <v>284</v>
      </c>
      <c r="E118" s="24" t="s">
        <v>275</v>
      </c>
      <c r="F118" s="24" t="s">
        <v>279</v>
      </c>
      <c r="G118" s="24" t="s">
        <v>249</v>
      </c>
      <c r="H118" s="90">
        <v>20000000</v>
      </c>
      <c r="I118" s="90">
        <v>20000000</v>
      </c>
      <c r="J118" s="24" t="s">
        <v>319</v>
      </c>
      <c r="K118" s="24" t="s">
        <v>316</v>
      </c>
      <c r="L118" s="93" t="s">
        <v>325</v>
      </c>
    </row>
    <row r="119" spans="2:12" ht="60">
      <c r="B119" s="23">
        <v>78111502</v>
      </c>
      <c r="C119" s="2" t="s">
        <v>189</v>
      </c>
      <c r="D119" s="68" t="s">
        <v>285</v>
      </c>
      <c r="E119" s="2" t="s">
        <v>286</v>
      </c>
      <c r="F119" s="2" t="s">
        <v>287</v>
      </c>
      <c r="G119" s="2" t="s">
        <v>288</v>
      </c>
      <c r="H119" s="98">
        <v>350000000</v>
      </c>
      <c r="I119" s="98">
        <v>350000000</v>
      </c>
      <c r="J119" s="58" t="s">
        <v>319</v>
      </c>
      <c r="K119" s="2" t="s">
        <v>326</v>
      </c>
      <c r="L119" s="4" t="s">
        <v>327</v>
      </c>
    </row>
    <row r="120" spans="2:12" ht="60">
      <c r="B120" s="23" t="s">
        <v>37</v>
      </c>
      <c r="C120" s="2" t="s">
        <v>190</v>
      </c>
      <c r="D120" s="68" t="s">
        <v>285</v>
      </c>
      <c r="E120" s="2" t="s">
        <v>286</v>
      </c>
      <c r="F120" s="2" t="s">
        <v>287</v>
      </c>
      <c r="G120" s="2" t="s">
        <v>288</v>
      </c>
      <c r="H120" s="98">
        <v>90000000</v>
      </c>
      <c r="I120" s="98">
        <v>90000000</v>
      </c>
      <c r="J120" s="58" t="s">
        <v>319</v>
      </c>
      <c r="K120" s="2" t="s">
        <v>326</v>
      </c>
      <c r="L120" s="4" t="s">
        <v>327</v>
      </c>
    </row>
    <row r="121" spans="2:12" ht="60">
      <c r="B121" s="23">
        <v>94121803</v>
      </c>
      <c r="C121" s="2" t="s">
        <v>191</v>
      </c>
      <c r="D121" s="68" t="s">
        <v>285</v>
      </c>
      <c r="E121" s="2" t="s">
        <v>286</v>
      </c>
      <c r="F121" s="2" t="s">
        <v>287</v>
      </c>
      <c r="G121" s="2" t="s">
        <v>288</v>
      </c>
      <c r="H121" s="98">
        <v>160000000</v>
      </c>
      <c r="I121" s="98">
        <v>160000000</v>
      </c>
      <c r="J121" s="58" t="s">
        <v>319</v>
      </c>
      <c r="K121" s="2" t="s">
        <v>326</v>
      </c>
      <c r="L121" s="4" t="s">
        <v>327</v>
      </c>
    </row>
    <row r="122" spans="2:12" ht="60">
      <c r="B122" s="23">
        <v>95121503</v>
      </c>
      <c r="C122" s="2" t="s">
        <v>192</v>
      </c>
      <c r="D122" s="68" t="s">
        <v>285</v>
      </c>
      <c r="E122" s="2" t="s">
        <v>286</v>
      </c>
      <c r="F122" s="2" t="s">
        <v>287</v>
      </c>
      <c r="G122" s="2" t="s">
        <v>288</v>
      </c>
      <c r="H122" s="98">
        <v>6000000</v>
      </c>
      <c r="I122" s="98">
        <v>6000000</v>
      </c>
      <c r="J122" s="58" t="s">
        <v>319</v>
      </c>
      <c r="K122" s="2" t="s">
        <v>326</v>
      </c>
      <c r="L122" s="4" t="s">
        <v>327</v>
      </c>
    </row>
    <row r="123" spans="2:12" ht="60">
      <c r="B123" s="23">
        <v>44122003</v>
      </c>
      <c r="C123" s="2" t="s">
        <v>193</v>
      </c>
      <c r="D123" s="68" t="s">
        <v>285</v>
      </c>
      <c r="E123" s="2" t="s">
        <v>286</v>
      </c>
      <c r="F123" s="2" t="s">
        <v>287</v>
      </c>
      <c r="G123" s="2" t="s">
        <v>288</v>
      </c>
      <c r="H123" s="98">
        <v>4000000</v>
      </c>
      <c r="I123" s="98">
        <v>4000000</v>
      </c>
      <c r="J123" s="58" t="s">
        <v>319</v>
      </c>
      <c r="K123" s="2" t="s">
        <v>326</v>
      </c>
      <c r="L123" s="4" t="s">
        <v>327</v>
      </c>
    </row>
    <row r="124" spans="2:12" ht="60">
      <c r="B124" s="23">
        <v>80121604</v>
      </c>
      <c r="C124" s="38" t="s">
        <v>194</v>
      </c>
      <c r="D124" s="24" t="s">
        <v>289</v>
      </c>
      <c r="E124" s="24" t="s">
        <v>286</v>
      </c>
      <c r="F124" s="69" t="s">
        <v>290</v>
      </c>
      <c r="G124" s="24" t="s">
        <v>288</v>
      </c>
      <c r="H124" s="99">
        <v>227000000</v>
      </c>
      <c r="I124" s="99">
        <v>227000000</v>
      </c>
      <c r="J124" s="24" t="s">
        <v>319</v>
      </c>
      <c r="K124" s="24" t="s">
        <v>326</v>
      </c>
      <c r="L124" s="100" t="s">
        <v>328</v>
      </c>
    </row>
    <row r="125" spans="2:12" ht="60">
      <c r="B125" s="23">
        <v>80121900</v>
      </c>
      <c r="C125" s="38" t="s">
        <v>195</v>
      </c>
      <c r="D125" s="24" t="s">
        <v>289</v>
      </c>
      <c r="E125" s="24" t="s">
        <v>286</v>
      </c>
      <c r="F125" s="69" t="s">
        <v>290</v>
      </c>
      <c r="G125" s="24" t="s">
        <v>288</v>
      </c>
      <c r="H125" s="88">
        <v>81300000</v>
      </c>
      <c r="I125" s="88">
        <v>81300000</v>
      </c>
      <c r="J125" s="24" t="s">
        <v>319</v>
      </c>
      <c r="K125" s="24" t="s">
        <v>326</v>
      </c>
      <c r="L125" s="100" t="s">
        <v>329</v>
      </c>
    </row>
    <row r="126" spans="2:12" ht="45">
      <c r="B126" s="23">
        <v>80121601</v>
      </c>
      <c r="C126" s="38" t="s">
        <v>196</v>
      </c>
      <c r="D126" s="24" t="s">
        <v>289</v>
      </c>
      <c r="E126" s="24" t="s">
        <v>286</v>
      </c>
      <c r="F126" s="69" t="s">
        <v>290</v>
      </c>
      <c r="G126" s="24" t="s">
        <v>288</v>
      </c>
      <c r="H126" s="88">
        <v>63900000</v>
      </c>
      <c r="I126" s="88">
        <v>63900000</v>
      </c>
      <c r="J126" s="24" t="s">
        <v>319</v>
      </c>
      <c r="K126" s="24" t="s">
        <v>326</v>
      </c>
      <c r="L126" s="100" t="s">
        <v>330</v>
      </c>
    </row>
    <row r="127" spans="2:12" ht="60">
      <c r="B127" s="23">
        <v>80121607</v>
      </c>
      <c r="C127" s="24" t="s">
        <v>197</v>
      </c>
      <c r="D127" s="24" t="s">
        <v>289</v>
      </c>
      <c r="E127" s="24" t="s">
        <v>286</v>
      </c>
      <c r="F127" s="69" t="s">
        <v>290</v>
      </c>
      <c r="G127" s="24" t="s">
        <v>288</v>
      </c>
      <c r="H127" s="88">
        <v>71400000</v>
      </c>
      <c r="I127" s="88">
        <v>71400000</v>
      </c>
      <c r="J127" s="24" t="s">
        <v>319</v>
      </c>
      <c r="K127" s="24" t="s">
        <v>326</v>
      </c>
      <c r="L127" s="100" t="s">
        <v>329</v>
      </c>
    </row>
    <row r="128" spans="2:12" ht="60">
      <c r="B128" s="23">
        <v>55101531</v>
      </c>
      <c r="C128" s="38" t="s">
        <v>70</v>
      </c>
      <c r="D128" s="24" t="s">
        <v>289</v>
      </c>
      <c r="E128" s="24" t="s">
        <v>286</v>
      </c>
      <c r="F128" s="69" t="s">
        <v>290</v>
      </c>
      <c r="G128" s="24" t="s">
        <v>288</v>
      </c>
      <c r="H128" s="88">
        <v>8800000</v>
      </c>
      <c r="I128" s="88">
        <v>8800000</v>
      </c>
      <c r="J128" s="24" t="s">
        <v>319</v>
      </c>
      <c r="K128" s="24" t="s">
        <v>326</v>
      </c>
      <c r="L128" s="100" t="s">
        <v>331</v>
      </c>
    </row>
    <row r="129" spans="2:12" ht="60">
      <c r="B129" s="23">
        <v>92101800</v>
      </c>
      <c r="C129" s="38" t="s">
        <v>71</v>
      </c>
      <c r="D129" s="24" t="s">
        <v>289</v>
      </c>
      <c r="E129" s="24" t="s">
        <v>286</v>
      </c>
      <c r="F129" s="69" t="s">
        <v>290</v>
      </c>
      <c r="G129" s="24" t="s">
        <v>288</v>
      </c>
      <c r="H129" s="99">
        <v>4513000</v>
      </c>
      <c r="I129" s="99">
        <v>4513000</v>
      </c>
      <c r="J129" s="24" t="s">
        <v>319</v>
      </c>
      <c r="K129" s="24" t="s">
        <v>326</v>
      </c>
      <c r="L129" s="100" t="s">
        <v>331</v>
      </c>
    </row>
    <row r="130" spans="2:12" ht="45">
      <c r="B130" s="23">
        <v>92101800</v>
      </c>
      <c r="C130" s="38" t="s">
        <v>198</v>
      </c>
      <c r="D130" s="24" t="s">
        <v>289</v>
      </c>
      <c r="E130" s="24" t="s">
        <v>286</v>
      </c>
      <c r="F130" s="69" t="s">
        <v>290</v>
      </c>
      <c r="G130" s="24" t="s">
        <v>288</v>
      </c>
      <c r="H130" s="99">
        <v>13400000</v>
      </c>
      <c r="I130" s="99">
        <v>13400000</v>
      </c>
      <c r="J130" s="24" t="s">
        <v>319</v>
      </c>
      <c r="K130" s="24" t="s">
        <v>326</v>
      </c>
      <c r="L130" s="100" t="s">
        <v>330</v>
      </c>
    </row>
    <row r="131" spans="2:12" ht="45">
      <c r="B131" s="23">
        <v>83121503</v>
      </c>
      <c r="C131" s="38" t="s">
        <v>198</v>
      </c>
      <c r="D131" s="24" t="s">
        <v>289</v>
      </c>
      <c r="E131" s="24" t="s">
        <v>286</v>
      </c>
      <c r="F131" s="69" t="s">
        <v>290</v>
      </c>
      <c r="G131" s="24" t="s">
        <v>288</v>
      </c>
      <c r="H131" s="99">
        <v>1450000</v>
      </c>
      <c r="I131" s="99">
        <v>1450000</v>
      </c>
      <c r="J131" s="24" t="s">
        <v>319</v>
      </c>
      <c r="K131" s="24" t="s">
        <v>326</v>
      </c>
      <c r="L131" s="100" t="s">
        <v>330</v>
      </c>
    </row>
    <row r="132" spans="2:12" ht="60">
      <c r="B132" s="23">
        <v>80121600</v>
      </c>
      <c r="C132" s="47" t="s">
        <v>199</v>
      </c>
      <c r="D132" s="24" t="s">
        <v>289</v>
      </c>
      <c r="E132" s="24" t="s">
        <v>286</v>
      </c>
      <c r="F132" s="69" t="s">
        <v>290</v>
      </c>
      <c r="G132" s="24" t="s">
        <v>288</v>
      </c>
      <c r="H132" s="88">
        <v>103458600</v>
      </c>
      <c r="I132" s="88">
        <v>103458600</v>
      </c>
      <c r="J132" s="24" t="s">
        <v>319</v>
      </c>
      <c r="K132" s="24" t="s">
        <v>326</v>
      </c>
      <c r="L132" s="100" t="s">
        <v>328</v>
      </c>
    </row>
    <row r="133" spans="2:12" ht="75">
      <c r="B133" s="23">
        <v>80121600</v>
      </c>
      <c r="C133" s="41" t="s">
        <v>72</v>
      </c>
      <c r="D133" s="63" t="s">
        <v>257</v>
      </c>
      <c r="E133" s="24" t="s">
        <v>275</v>
      </c>
      <c r="F133" s="24" t="s">
        <v>290</v>
      </c>
      <c r="G133" s="24" t="s">
        <v>276</v>
      </c>
      <c r="H133" s="92">
        <v>134000000</v>
      </c>
      <c r="I133" s="92">
        <v>134000000</v>
      </c>
      <c r="J133" s="24" t="s">
        <v>321</v>
      </c>
      <c r="K133" s="24" t="s">
        <v>316</v>
      </c>
      <c r="L133" s="78" t="s">
        <v>332</v>
      </c>
    </row>
    <row r="134" spans="2:12" ht="60">
      <c r="B134" s="34">
        <v>48111108</v>
      </c>
      <c r="C134" s="40" t="s">
        <v>200</v>
      </c>
      <c r="D134" s="70" t="s">
        <v>257</v>
      </c>
      <c r="E134" s="49" t="s">
        <v>291</v>
      </c>
      <c r="F134" s="49" t="s">
        <v>292</v>
      </c>
      <c r="G134" s="49" t="s">
        <v>249</v>
      </c>
      <c r="H134" s="101">
        <v>440000000</v>
      </c>
      <c r="I134" s="101">
        <v>440000000</v>
      </c>
      <c r="J134" s="49" t="s">
        <v>319</v>
      </c>
      <c r="K134" s="49" t="s">
        <v>316</v>
      </c>
      <c r="L134" s="102" t="s">
        <v>333</v>
      </c>
    </row>
    <row r="135" spans="2:12" ht="75">
      <c r="B135" s="34" t="s">
        <v>38</v>
      </c>
      <c r="C135" s="40" t="s">
        <v>73</v>
      </c>
      <c r="D135" s="70" t="s">
        <v>257</v>
      </c>
      <c r="E135" s="49" t="s">
        <v>291</v>
      </c>
      <c r="F135" s="49" t="s">
        <v>292</v>
      </c>
      <c r="G135" s="49" t="s">
        <v>249</v>
      </c>
      <c r="H135" s="101">
        <v>100000000</v>
      </c>
      <c r="I135" s="101">
        <v>100000000</v>
      </c>
      <c r="J135" s="49" t="s">
        <v>319</v>
      </c>
      <c r="K135" s="49" t="s">
        <v>316</v>
      </c>
      <c r="L135" s="102" t="s">
        <v>333</v>
      </c>
    </row>
    <row r="136" spans="2:12" ht="60">
      <c r="B136" s="34">
        <v>85122001</v>
      </c>
      <c r="C136" s="40" t="s">
        <v>74</v>
      </c>
      <c r="D136" s="70" t="s">
        <v>257</v>
      </c>
      <c r="E136" s="49" t="s">
        <v>291</v>
      </c>
      <c r="F136" s="49" t="s">
        <v>292</v>
      </c>
      <c r="G136" s="49" t="s">
        <v>249</v>
      </c>
      <c r="H136" s="101">
        <v>300000000</v>
      </c>
      <c r="I136" s="101">
        <v>300000000</v>
      </c>
      <c r="J136" s="49" t="s">
        <v>319</v>
      </c>
      <c r="K136" s="49" t="s">
        <v>316</v>
      </c>
      <c r="L136" s="102" t="s">
        <v>333</v>
      </c>
    </row>
    <row r="137" spans="2:12" ht="60">
      <c r="B137" s="34">
        <v>91101501</v>
      </c>
      <c r="C137" s="40" t="s">
        <v>75</v>
      </c>
      <c r="D137" s="70" t="s">
        <v>257</v>
      </c>
      <c r="E137" s="49" t="s">
        <v>291</v>
      </c>
      <c r="F137" s="49" t="s">
        <v>292</v>
      </c>
      <c r="G137" s="49" t="s">
        <v>249</v>
      </c>
      <c r="H137" s="101">
        <v>50000000</v>
      </c>
      <c r="I137" s="101">
        <v>50000000</v>
      </c>
      <c r="J137" s="49" t="s">
        <v>319</v>
      </c>
      <c r="K137" s="49" t="s">
        <v>316</v>
      </c>
      <c r="L137" s="102" t="s">
        <v>333</v>
      </c>
    </row>
    <row r="138" spans="2:12" ht="60">
      <c r="B138" s="22">
        <v>45131505</v>
      </c>
      <c r="C138" s="40" t="s">
        <v>76</v>
      </c>
      <c r="D138" s="70" t="s">
        <v>257</v>
      </c>
      <c r="E138" s="49" t="s">
        <v>291</v>
      </c>
      <c r="F138" s="49" t="s">
        <v>292</v>
      </c>
      <c r="G138" s="49" t="s">
        <v>249</v>
      </c>
      <c r="H138" s="101">
        <v>250000000</v>
      </c>
      <c r="I138" s="101">
        <v>250000000</v>
      </c>
      <c r="J138" s="49" t="s">
        <v>319</v>
      </c>
      <c r="K138" s="49" t="s">
        <v>316</v>
      </c>
      <c r="L138" s="102" t="s">
        <v>333</v>
      </c>
    </row>
    <row r="139" spans="2:12" ht="60">
      <c r="B139" s="34">
        <v>85121608</v>
      </c>
      <c r="C139" s="40" t="s">
        <v>77</v>
      </c>
      <c r="D139" s="70" t="s">
        <v>257</v>
      </c>
      <c r="E139" s="49" t="s">
        <v>291</v>
      </c>
      <c r="F139" s="49" t="s">
        <v>292</v>
      </c>
      <c r="G139" s="49" t="s">
        <v>249</v>
      </c>
      <c r="H139" s="101">
        <v>15000000</v>
      </c>
      <c r="I139" s="101">
        <v>15000000</v>
      </c>
      <c r="J139" s="49" t="s">
        <v>319</v>
      </c>
      <c r="K139" s="49" t="s">
        <v>316</v>
      </c>
      <c r="L139" s="102" t="s">
        <v>333</v>
      </c>
    </row>
    <row r="140" spans="2:12" ht="60">
      <c r="B140" s="34">
        <v>85121601</v>
      </c>
      <c r="C140" s="40" t="s">
        <v>78</v>
      </c>
      <c r="D140" s="70" t="s">
        <v>257</v>
      </c>
      <c r="E140" s="49" t="s">
        <v>291</v>
      </c>
      <c r="F140" s="49" t="s">
        <v>292</v>
      </c>
      <c r="G140" s="49" t="s">
        <v>249</v>
      </c>
      <c r="H140" s="101">
        <v>15000000</v>
      </c>
      <c r="I140" s="101">
        <v>15000000</v>
      </c>
      <c r="J140" s="49" t="s">
        <v>319</v>
      </c>
      <c r="K140" s="49" t="s">
        <v>316</v>
      </c>
      <c r="L140" s="102" t="s">
        <v>333</v>
      </c>
    </row>
    <row r="141" spans="2:12" ht="60">
      <c r="B141" s="34">
        <v>85111510</v>
      </c>
      <c r="C141" s="40" t="s">
        <v>79</v>
      </c>
      <c r="D141" s="70" t="s">
        <v>257</v>
      </c>
      <c r="E141" s="49" t="s">
        <v>291</v>
      </c>
      <c r="F141" s="49" t="s">
        <v>292</v>
      </c>
      <c r="G141" s="49" t="s">
        <v>249</v>
      </c>
      <c r="H141" s="101">
        <v>10000000</v>
      </c>
      <c r="I141" s="101">
        <v>10000000</v>
      </c>
      <c r="J141" s="49" t="s">
        <v>319</v>
      </c>
      <c r="K141" s="49" t="s">
        <v>316</v>
      </c>
      <c r="L141" s="102" t="s">
        <v>333</v>
      </c>
    </row>
    <row r="142" spans="2:12" ht="60">
      <c r="B142" s="34">
        <v>85121800</v>
      </c>
      <c r="C142" s="40" t="s">
        <v>80</v>
      </c>
      <c r="D142" s="70" t="s">
        <v>257</v>
      </c>
      <c r="E142" s="49" t="s">
        <v>291</v>
      </c>
      <c r="F142" s="49" t="s">
        <v>292</v>
      </c>
      <c r="G142" s="49" t="s">
        <v>249</v>
      </c>
      <c r="H142" s="101">
        <v>30000000</v>
      </c>
      <c r="I142" s="101">
        <v>30000000</v>
      </c>
      <c r="J142" s="49" t="s">
        <v>319</v>
      </c>
      <c r="K142" s="49" t="s">
        <v>316</v>
      </c>
      <c r="L142" s="102" t="s">
        <v>333</v>
      </c>
    </row>
    <row r="143" spans="2:12" ht="60">
      <c r="B143" s="34">
        <v>85121612</v>
      </c>
      <c r="C143" s="49" t="s">
        <v>81</v>
      </c>
      <c r="D143" s="70" t="s">
        <v>257</v>
      </c>
      <c r="E143" s="49" t="s">
        <v>291</v>
      </c>
      <c r="F143" s="49" t="s">
        <v>292</v>
      </c>
      <c r="G143" s="49" t="s">
        <v>249</v>
      </c>
      <c r="H143" s="101">
        <v>30000000</v>
      </c>
      <c r="I143" s="101">
        <v>30000000</v>
      </c>
      <c r="J143" s="49" t="s">
        <v>319</v>
      </c>
      <c r="K143" s="49" t="s">
        <v>316</v>
      </c>
      <c r="L143" s="102" t="s">
        <v>333</v>
      </c>
    </row>
    <row r="144" spans="2:12" ht="60">
      <c r="B144" s="34">
        <v>85121605</v>
      </c>
      <c r="C144" s="49" t="s">
        <v>82</v>
      </c>
      <c r="D144" s="70" t="s">
        <v>257</v>
      </c>
      <c r="E144" s="49" t="s">
        <v>291</v>
      </c>
      <c r="F144" s="49" t="s">
        <v>292</v>
      </c>
      <c r="G144" s="49" t="s">
        <v>249</v>
      </c>
      <c r="H144" s="101">
        <v>30000000</v>
      </c>
      <c r="I144" s="101">
        <v>30000000</v>
      </c>
      <c r="J144" s="49" t="s">
        <v>319</v>
      </c>
      <c r="K144" s="49" t="s">
        <v>316</v>
      </c>
      <c r="L144" s="102" t="s">
        <v>333</v>
      </c>
    </row>
    <row r="145" spans="2:12" ht="60">
      <c r="B145" s="22">
        <v>85101706</v>
      </c>
      <c r="C145" s="49" t="s">
        <v>83</v>
      </c>
      <c r="D145" s="70" t="s">
        <v>257</v>
      </c>
      <c r="E145" s="49" t="s">
        <v>291</v>
      </c>
      <c r="F145" s="49" t="s">
        <v>292</v>
      </c>
      <c r="G145" s="49" t="s">
        <v>249</v>
      </c>
      <c r="H145" s="101">
        <v>200000000</v>
      </c>
      <c r="I145" s="101">
        <v>200000000</v>
      </c>
      <c r="J145" s="49" t="s">
        <v>319</v>
      </c>
      <c r="K145" s="49" t="s">
        <v>316</v>
      </c>
      <c r="L145" s="102" t="s">
        <v>333</v>
      </c>
    </row>
    <row r="146" spans="2:12" ht="60">
      <c r="B146" s="34">
        <v>93141808</v>
      </c>
      <c r="C146" s="49" t="s">
        <v>84</v>
      </c>
      <c r="D146" s="70" t="s">
        <v>257</v>
      </c>
      <c r="E146" s="49" t="s">
        <v>291</v>
      </c>
      <c r="F146" s="49" t="s">
        <v>292</v>
      </c>
      <c r="G146" s="49" t="s">
        <v>249</v>
      </c>
      <c r="H146" s="101">
        <v>5000000</v>
      </c>
      <c r="I146" s="101">
        <v>5000000</v>
      </c>
      <c r="J146" s="49" t="s">
        <v>319</v>
      </c>
      <c r="K146" s="49" t="s">
        <v>316</v>
      </c>
      <c r="L146" s="102" t="s">
        <v>333</v>
      </c>
    </row>
    <row r="147" spans="2:12" ht="60">
      <c r="B147" s="23">
        <v>78102201</v>
      </c>
      <c r="C147" s="24" t="s">
        <v>201</v>
      </c>
      <c r="D147" s="24" t="s">
        <v>257</v>
      </c>
      <c r="E147" s="24" t="s">
        <v>275</v>
      </c>
      <c r="F147" s="24" t="s">
        <v>259</v>
      </c>
      <c r="G147" s="24" t="s">
        <v>276</v>
      </c>
      <c r="H147" s="92">
        <v>15000000</v>
      </c>
      <c r="I147" s="92">
        <v>15000000</v>
      </c>
      <c r="J147" s="24" t="s">
        <v>321</v>
      </c>
      <c r="K147" s="24" t="s">
        <v>334</v>
      </c>
      <c r="L147" s="100" t="s">
        <v>335</v>
      </c>
    </row>
    <row r="148" spans="2:12" ht="60">
      <c r="B148" s="23">
        <v>78102203</v>
      </c>
      <c r="C148" s="24" t="s">
        <v>202</v>
      </c>
      <c r="D148" s="24" t="s">
        <v>257</v>
      </c>
      <c r="E148" s="24" t="s">
        <v>275</v>
      </c>
      <c r="F148" s="24" t="s">
        <v>259</v>
      </c>
      <c r="G148" s="24" t="s">
        <v>276</v>
      </c>
      <c r="H148" s="92">
        <v>60000000</v>
      </c>
      <c r="I148" s="92">
        <v>60000000</v>
      </c>
      <c r="J148" s="24" t="s">
        <v>321</v>
      </c>
      <c r="K148" s="24" t="s">
        <v>334</v>
      </c>
      <c r="L148" s="100" t="s">
        <v>335</v>
      </c>
    </row>
    <row r="149" spans="2:12" ht="60">
      <c r="B149" s="23">
        <v>78131602</v>
      </c>
      <c r="C149" s="24" t="s">
        <v>85</v>
      </c>
      <c r="D149" s="24" t="s">
        <v>257</v>
      </c>
      <c r="E149" s="24" t="s">
        <v>275</v>
      </c>
      <c r="F149" s="24" t="s">
        <v>259</v>
      </c>
      <c r="G149" s="24" t="s">
        <v>276</v>
      </c>
      <c r="H149" s="92">
        <v>200000000</v>
      </c>
      <c r="I149" s="92">
        <v>200000000</v>
      </c>
      <c r="J149" s="24" t="s">
        <v>321</v>
      </c>
      <c r="K149" s="24" t="s">
        <v>334</v>
      </c>
      <c r="L149" s="100" t="s">
        <v>335</v>
      </c>
    </row>
    <row r="150" spans="2:12" ht="75">
      <c r="B150" s="23">
        <v>56111900</v>
      </c>
      <c r="C150" s="24" t="s">
        <v>86</v>
      </c>
      <c r="D150" s="24" t="s">
        <v>293</v>
      </c>
      <c r="E150" s="24" t="s">
        <v>294</v>
      </c>
      <c r="F150" s="58" t="s">
        <v>295</v>
      </c>
      <c r="G150" s="24" t="s">
        <v>276</v>
      </c>
      <c r="H150" s="103">
        <v>10000000</v>
      </c>
      <c r="I150" s="103">
        <v>10000000</v>
      </c>
      <c r="J150" s="24" t="s">
        <v>319</v>
      </c>
      <c r="K150" s="24" t="s">
        <v>326</v>
      </c>
      <c r="L150" s="4" t="s">
        <v>336</v>
      </c>
    </row>
    <row r="151" spans="2:12" ht="75">
      <c r="B151" s="23">
        <v>56101703</v>
      </c>
      <c r="C151" s="24" t="s">
        <v>87</v>
      </c>
      <c r="D151" s="24" t="s">
        <v>293</v>
      </c>
      <c r="E151" s="24" t="s">
        <v>296</v>
      </c>
      <c r="F151" s="58" t="s">
        <v>295</v>
      </c>
      <c r="G151" s="24" t="s">
        <v>276</v>
      </c>
      <c r="H151" s="104">
        <v>100000000</v>
      </c>
      <c r="I151" s="104">
        <v>100000000</v>
      </c>
      <c r="J151" s="24" t="s">
        <v>319</v>
      </c>
      <c r="K151" s="24" t="s">
        <v>326</v>
      </c>
      <c r="L151" s="4" t="s">
        <v>336</v>
      </c>
    </row>
    <row r="152" spans="2:12" ht="75">
      <c r="B152" s="23">
        <v>23181703</v>
      </c>
      <c r="C152" s="24" t="s">
        <v>88</v>
      </c>
      <c r="D152" s="63" t="s">
        <v>264</v>
      </c>
      <c r="E152" s="24" t="s">
        <v>297</v>
      </c>
      <c r="F152" s="58" t="s">
        <v>295</v>
      </c>
      <c r="G152" s="24" t="s">
        <v>276</v>
      </c>
      <c r="H152" s="103">
        <v>50000000</v>
      </c>
      <c r="I152" s="103">
        <v>50000000</v>
      </c>
      <c r="J152" s="24" t="s">
        <v>319</v>
      </c>
      <c r="K152" s="24" t="s">
        <v>326</v>
      </c>
      <c r="L152" s="4" t="s">
        <v>336</v>
      </c>
    </row>
    <row r="153" spans="2:12" ht="75">
      <c r="B153" s="23">
        <v>52131501</v>
      </c>
      <c r="C153" s="24" t="s">
        <v>89</v>
      </c>
      <c r="D153" s="63" t="s">
        <v>264</v>
      </c>
      <c r="E153" s="24" t="s">
        <v>298</v>
      </c>
      <c r="F153" s="58" t="s">
        <v>295</v>
      </c>
      <c r="G153" s="24" t="s">
        <v>276</v>
      </c>
      <c r="H153" s="104">
        <v>150000000</v>
      </c>
      <c r="I153" s="104">
        <v>150000000</v>
      </c>
      <c r="J153" s="24" t="s">
        <v>319</v>
      </c>
      <c r="K153" s="24" t="s">
        <v>326</v>
      </c>
      <c r="L153" s="4" t="s">
        <v>336</v>
      </c>
    </row>
    <row r="154" spans="2:12" ht="75">
      <c r="B154" s="23">
        <v>39121321</v>
      </c>
      <c r="C154" s="2" t="s">
        <v>203</v>
      </c>
      <c r="D154" s="63" t="s">
        <v>257</v>
      </c>
      <c r="E154" s="24" t="s">
        <v>286</v>
      </c>
      <c r="F154" s="58" t="s">
        <v>295</v>
      </c>
      <c r="G154" s="24" t="s">
        <v>276</v>
      </c>
      <c r="H154" s="103">
        <v>50000000</v>
      </c>
      <c r="I154" s="103">
        <v>50000000</v>
      </c>
      <c r="J154" s="24" t="s">
        <v>319</v>
      </c>
      <c r="K154" s="24" t="s">
        <v>326</v>
      </c>
      <c r="L154" s="4" t="s">
        <v>336</v>
      </c>
    </row>
    <row r="155" spans="2:12" ht="75">
      <c r="B155" s="23">
        <v>78181505</v>
      </c>
      <c r="C155" s="2" t="s">
        <v>204</v>
      </c>
      <c r="D155" s="63" t="s">
        <v>257</v>
      </c>
      <c r="E155" s="24" t="s">
        <v>286</v>
      </c>
      <c r="F155" s="58" t="s">
        <v>295</v>
      </c>
      <c r="G155" s="24" t="s">
        <v>276</v>
      </c>
      <c r="H155" s="103">
        <v>5040000</v>
      </c>
      <c r="I155" s="103">
        <v>5040000</v>
      </c>
      <c r="J155" s="24" t="s">
        <v>319</v>
      </c>
      <c r="K155" s="24" t="s">
        <v>326</v>
      </c>
      <c r="L155" s="4" t="s">
        <v>336</v>
      </c>
    </row>
    <row r="156" spans="2:12" ht="75">
      <c r="B156" s="23">
        <v>72154066</v>
      </c>
      <c r="C156" s="2" t="s">
        <v>205</v>
      </c>
      <c r="D156" s="63" t="s">
        <v>257</v>
      </c>
      <c r="E156" s="24" t="s">
        <v>286</v>
      </c>
      <c r="F156" s="58" t="s">
        <v>295</v>
      </c>
      <c r="G156" s="24" t="s">
        <v>276</v>
      </c>
      <c r="H156" s="103">
        <v>50000000</v>
      </c>
      <c r="I156" s="103">
        <v>50000000</v>
      </c>
      <c r="J156" s="24" t="s">
        <v>319</v>
      </c>
      <c r="K156" s="24" t="s">
        <v>326</v>
      </c>
      <c r="L156" s="4" t="s">
        <v>336</v>
      </c>
    </row>
    <row r="157" spans="2:12" ht="75">
      <c r="B157" s="24">
        <v>80111601</v>
      </c>
      <c r="C157" s="48" t="s">
        <v>90</v>
      </c>
      <c r="D157" s="63" t="s">
        <v>257</v>
      </c>
      <c r="E157" s="24" t="s">
        <v>286</v>
      </c>
      <c r="F157" s="58" t="s">
        <v>295</v>
      </c>
      <c r="G157" s="24" t="s">
        <v>276</v>
      </c>
      <c r="H157" s="103">
        <v>50000000</v>
      </c>
      <c r="I157" s="103">
        <v>50000000</v>
      </c>
      <c r="J157" s="24" t="s">
        <v>319</v>
      </c>
      <c r="K157" s="24" t="s">
        <v>326</v>
      </c>
      <c r="L157" s="4" t="s">
        <v>336</v>
      </c>
    </row>
    <row r="158" spans="2:12" ht="75">
      <c r="B158" s="24">
        <v>80111612</v>
      </c>
      <c r="C158" s="48" t="s">
        <v>91</v>
      </c>
      <c r="D158" s="63" t="s">
        <v>257</v>
      </c>
      <c r="E158" s="24" t="s">
        <v>286</v>
      </c>
      <c r="F158" s="58" t="s">
        <v>295</v>
      </c>
      <c r="G158" s="24" t="s">
        <v>276</v>
      </c>
      <c r="H158" s="103">
        <v>3500000</v>
      </c>
      <c r="I158" s="103">
        <v>3500000</v>
      </c>
      <c r="J158" s="24" t="s">
        <v>319</v>
      </c>
      <c r="K158" s="24" t="s">
        <v>326</v>
      </c>
      <c r="L158" s="4" t="s">
        <v>336</v>
      </c>
    </row>
    <row r="159" spans="2:12" ht="75">
      <c r="B159" s="24">
        <v>80101500</v>
      </c>
      <c r="C159" s="48" t="s">
        <v>92</v>
      </c>
      <c r="D159" s="63" t="s">
        <v>257</v>
      </c>
      <c r="E159" s="24" t="s">
        <v>286</v>
      </c>
      <c r="F159" s="58" t="s">
        <v>295</v>
      </c>
      <c r="G159" s="24" t="s">
        <v>276</v>
      </c>
      <c r="H159" s="103">
        <v>50000000</v>
      </c>
      <c r="I159" s="103">
        <v>50000000</v>
      </c>
      <c r="J159" s="24" t="s">
        <v>319</v>
      </c>
      <c r="K159" s="24" t="s">
        <v>326</v>
      </c>
      <c r="L159" s="4" t="s">
        <v>336</v>
      </c>
    </row>
    <row r="160" spans="2:12" ht="75">
      <c r="B160" s="24">
        <v>30191800</v>
      </c>
      <c r="C160" s="24" t="s">
        <v>93</v>
      </c>
      <c r="D160" s="63" t="s">
        <v>264</v>
      </c>
      <c r="E160" s="24" t="s">
        <v>299</v>
      </c>
      <c r="F160" s="58" t="s">
        <v>295</v>
      </c>
      <c r="G160" s="24" t="s">
        <v>276</v>
      </c>
      <c r="H160" s="103">
        <v>224892004</v>
      </c>
      <c r="I160" s="103">
        <v>224892004</v>
      </c>
      <c r="J160" s="24" t="s">
        <v>319</v>
      </c>
      <c r="K160" s="24" t="s">
        <v>326</v>
      </c>
      <c r="L160" s="4" t="s">
        <v>336</v>
      </c>
    </row>
    <row r="161" spans="2:12" ht="75">
      <c r="B161" s="24">
        <v>30191800</v>
      </c>
      <c r="C161" s="38" t="s">
        <v>94</v>
      </c>
      <c r="D161" s="71" t="s">
        <v>264</v>
      </c>
      <c r="E161" s="38" t="s">
        <v>299</v>
      </c>
      <c r="F161" s="72" t="s">
        <v>295</v>
      </c>
      <c r="G161" s="38" t="s">
        <v>276</v>
      </c>
      <c r="H161" s="103">
        <v>433760581</v>
      </c>
      <c r="I161" s="103">
        <v>433760581</v>
      </c>
      <c r="J161" s="24" t="s">
        <v>319</v>
      </c>
      <c r="K161" s="24" t="s">
        <v>326</v>
      </c>
      <c r="L161" s="4" t="s">
        <v>336</v>
      </c>
    </row>
    <row r="162" spans="2:12" ht="75">
      <c r="B162" s="24">
        <v>30191800</v>
      </c>
      <c r="C162" s="2" t="s">
        <v>95</v>
      </c>
      <c r="D162" s="63" t="s">
        <v>264</v>
      </c>
      <c r="E162" s="24" t="s">
        <v>299</v>
      </c>
      <c r="F162" s="58" t="s">
        <v>295</v>
      </c>
      <c r="G162" s="24" t="s">
        <v>276</v>
      </c>
      <c r="H162" s="103">
        <v>792629832</v>
      </c>
      <c r="I162" s="103">
        <v>792629832</v>
      </c>
      <c r="J162" s="24" t="s">
        <v>319</v>
      </c>
      <c r="K162" s="24" t="s">
        <v>326</v>
      </c>
      <c r="L162" s="4" t="s">
        <v>336</v>
      </c>
    </row>
    <row r="163" spans="2:12" ht="75">
      <c r="B163" s="35">
        <v>80161600</v>
      </c>
      <c r="C163" s="24" t="s">
        <v>96</v>
      </c>
      <c r="D163" s="63" t="s">
        <v>264</v>
      </c>
      <c r="E163" s="38" t="s">
        <v>271</v>
      </c>
      <c r="F163" s="58" t="s">
        <v>295</v>
      </c>
      <c r="G163" s="24" t="s">
        <v>276</v>
      </c>
      <c r="H163" s="103">
        <v>24738120</v>
      </c>
      <c r="I163" s="103">
        <v>24738120</v>
      </c>
      <c r="J163" s="24" t="s">
        <v>319</v>
      </c>
      <c r="K163" s="24" t="s">
        <v>326</v>
      </c>
      <c r="L163" s="4" t="s">
        <v>336</v>
      </c>
    </row>
    <row r="164" spans="2:12" ht="75">
      <c r="B164" s="35">
        <v>80161600</v>
      </c>
      <c r="C164" s="38" t="s">
        <v>97</v>
      </c>
      <c r="D164" s="63" t="s">
        <v>264</v>
      </c>
      <c r="E164" s="24" t="s">
        <v>271</v>
      </c>
      <c r="F164" s="58" t="s">
        <v>295</v>
      </c>
      <c r="G164" s="24" t="s">
        <v>276</v>
      </c>
      <c r="H164" s="103">
        <v>47713664</v>
      </c>
      <c r="I164" s="103">
        <v>47713664</v>
      </c>
      <c r="J164" s="24" t="s">
        <v>319</v>
      </c>
      <c r="K164" s="24" t="s">
        <v>326</v>
      </c>
      <c r="L164" s="4" t="s">
        <v>336</v>
      </c>
    </row>
    <row r="165" spans="2:12" ht="75">
      <c r="B165" s="35">
        <v>80161600</v>
      </c>
      <c r="C165" s="2" t="s">
        <v>98</v>
      </c>
      <c r="D165" s="63" t="s">
        <v>264</v>
      </c>
      <c r="E165" s="24" t="s">
        <v>271</v>
      </c>
      <c r="F165" s="58" t="s">
        <v>295</v>
      </c>
      <c r="G165" s="24" t="s">
        <v>276</v>
      </c>
      <c r="H165" s="103">
        <v>87189282</v>
      </c>
      <c r="I165" s="103">
        <v>87189282</v>
      </c>
      <c r="J165" s="24" t="s">
        <v>319</v>
      </c>
      <c r="K165" s="24" t="s">
        <v>326</v>
      </c>
      <c r="L165" s="4" t="s">
        <v>336</v>
      </c>
    </row>
    <row r="166" spans="2:12" ht="75">
      <c r="B166" s="35">
        <v>30191800</v>
      </c>
      <c r="C166" s="2" t="s">
        <v>99</v>
      </c>
      <c r="D166" s="63" t="s">
        <v>264</v>
      </c>
      <c r="E166" s="24" t="s">
        <v>271</v>
      </c>
      <c r="F166" s="58" t="s">
        <v>295</v>
      </c>
      <c r="G166" s="24" t="s">
        <v>276</v>
      </c>
      <c r="H166" s="90">
        <v>643016845</v>
      </c>
      <c r="I166" s="90">
        <v>643016845</v>
      </c>
      <c r="J166" s="24" t="s">
        <v>319</v>
      </c>
      <c r="K166" s="24" t="s">
        <v>326</v>
      </c>
      <c r="L166" s="4" t="s">
        <v>336</v>
      </c>
    </row>
    <row r="167" spans="2:12" ht="75">
      <c r="B167" s="35">
        <v>80161600</v>
      </c>
      <c r="C167" s="2" t="s">
        <v>100</v>
      </c>
      <c r="D167" s="63" t="s">
        <v>264</v>
      </c>
      <c r="E167" s="24" t="s">
        <v>271</v>
      </c>
      <c r="F167" s="58" t="s">
        <v>295</v>
      </c>
      <c r="G167" s="24" t="s">
        <v>276</v>
      </c>
      <c r="H167" s="90">
        <v>113473560.9</v>
      </c>
      <c r="I167" s="90">
        <v>113473560.9</v>
      </c>
      <c r="J167" s="24" t="s">
        <v>319</v>
      </c>
      <c r="K167" s="24" t="s">
        <v>326</v>
      </c>
      <c r="L167" s="4" t="s">
        <v>336</v>
      </c>
    </row>
    <row r="168" spans="2:12" ht="75">
      <c r="B168" s="35">
        <v>30191800</v>
      </c>
      <c r="C168" s="2" t="s">
        <v>101</v>
      </c>
      <c r="D168" s="63" t="s">
        <v>264</v>
      </c>
      <c r="E168" s="24" t="s">
        <v>271</v>
      </c>
      <c r="F168" s="58" t="s">
        <v>295</v>
      </c>
      <c r="G168" s="24" t="s">
        <v>276</v>
      </c>
      <c r="H168" s="104">
        <v>255000000</v>
      </c>
      <c r="I168" s="104">
        <v>255000000</v>
      </c>
      <c r="J168" s="24" t="s">
        <v>319</v>
      </c>
      <c r="K168" s="24" t="s">
        <v>326</v>
      </c>
      <c r="L168" s="4" t="s">
        <v>336</v>
      </c>
    </row>
    <row r="169" spans="2:12" ht="75">
      <c r="B169" s="35">
        <v>80161600</v>
      </c>
      <c r="C169" s="2" t="s">
        <v>102</v>
      </c>
      <c r="D169" s="63" t="s">
        <v>264</v>
      </c>
      <c r="E169" s="24" t="s">
        <v>271</v>
      </c>
      <c r="F169" s="58" t="s">
        <v>295</v>
      </c>
      <c r="G169" s="24" t="s">
        <v>276</v>
      </c>
      <c r="H169" s="105">
        <v>45000000</v>
      </c>
      <c r="I169" s="105">
        <v>45000000</v>
      </c>
      <c r="J169" s="24" t="s">
        <v>319</v>
      </c>
      <c r="K169" s="24" t="s">
        <v>326</v>
      </c>
      <c r="L169" s="4" t="s">
        <v>336</v>
      </c>
    </row>
    <row r="170" spans="2:12" ht="75">
      <c r="B170" s="23">
        <v>80111600</v>
      </c>
      <c r="C170" s="41" t="s">
        <v>103</v>
      </c>
      <c r="D170" s="24" t="s">
        <v>300</v>
      </c>
      <c r="E170" s="24" t="s">
        <v>251</v>
      </c>
      <c r="F170" s="24" t="s">
        <v>268</v>
      </c>
      <c r="G170" s="24" t="s">
        <v>249</v>
      </c>
      <c r="H170" s="92">
        <v>49500000</v>
      </c>
      <c r="I170" s="92">
        <v>49500000</v>
      </c>
      <c r="J170" s="24" t="s">
        <v>321</v>
      </c>
      <c r="K170" s="24" t="s">
        <v>334</v>
      </c>
      <c r="L170" s="4" t="s">
        <v>337</v>
      </c>
    </row>
    <row r="171" spans="2:12" ht="75">
      <c r="B171" s="23">
        <v>80111600</v>
      </c>
      <c r="C171" s="41" t="s">
        <v>104</v>
      </c>
      <c r="D171" s="24" t="s">
        <v>300</v>
      </c>
      <c r="E171" s="24" t="s">
        <v>251</v>
      </c>
      <c r="F171" s="24" t="s">
        <v>268</v>
      </c>
      <c r="G171" s="24" t="s">
        <v>249</v>
      </c>
      <c r="H171" s="92">
        <v>8250000</v>
      </c>
      <c r="I171" s="92">
        <v>8250000</v>
      </c>
      <c r="J171" s="24" t="s">
        <v>321</v>
      </c>
      <c r="K171" s="24" t="s">
        <v>334</v>
      </c>
      <c r="L171" s="4" t="s">
        <v>337</v>
      </c>
    </row>
    <row r="172" spans="2:12" ht="75">
      <c r="B172" s="35">
        <v>84111600</v>
      </c>
      <c r="C172" s="24" t="s">
        <v>206</v>
      </c>
      <c r="D172" s="24" t="s">
        <v>264</v>
      </c>
      <c r="E172" s="24" t="s">
        <v>275</v>
      </c>
      <c r="F172" s="24" t="s">
        <v>268</v>
      </c>
      <c r="G172" s="24" t="s">
        <v>249</v>
      </c>
      <c r="H172" s="92">
        <v>212539450</v>
      </c>
      <c r="I172" s="92">
        <v>212539450</v>
      </c>
      <c r="J172" s="24" t="s">
        <v>321</v>
      </c>
      <c r="K172" s="24" t="s">
        <v>334</v>
      </c>
      <c r="L172" s="4" t="s">
        <v>337</v>
      </c>
    </row>
    <row r="173" spans="2:12" ht="75">
      <c r="B173" s="23">
        <v>80111605</v>
      </c>
      <c r="C173" s="24" t="s">
        <v>105</v>
      </c>
      <c r="D173" s="24" t="s">
        <v>264</v>
      </c>
      <c r="E173" s="24" t="s">
        <v>301</v>
      </c>
      <c r="F173" s="24" t="s">
        <v>268</v>
      </c>
      <c r="G173" s="24" t="s">
        <v>249</v>
      </c>
      <c r="H173" s="92">
        <v>26900000</v>
      </c>
      <c r="I173" s="92">
        <v>26900000</v>
      </c>
      <c r="J173" s="24" t="s">
        <v>321</v>
      </c>
      <c r="K173" s="24" t="s">
        <v>334</v>
      </c>
      <c r="L173" s="4" t="s">
        <v>337</v>
      </c>
    </row>
    <row r="174" spans="2:12" ht="75">
      <c r="B174" s="23">
        <v>80111605</v>
      </c>
      <c r="C174" s="24" t="s">
        <v>207</v>
      </c>
      <c r="D174" s="24" t="s">
        <v>264</v>
      </c>
      <c r="E174" s="24" t="s">
        <v>278</v>
      </c>
      <c r="F174" s="24" t="s">
        <v>259</v>
      </c>
      <c r="G174" s="24" t="s">
        <v>276</v>
      </c>
      <c r="H174" s="92">
        <v>7000000</v>
      </c>
      <c r="I174" s="92">
        <v>7000000</v>
      </c>
      <c r="J174" s="24" t="s">
        <v>313</v>
      </c>
      <c r="K174" s="24" t="s">
        <v>334</v>
      </c>
      <c r="L174" s="100" t="s">
        <v>338</v>
      </c>
    </row>
    <row r="175" spans="2:12" ht="90">
      <c r="B175" s="24">
        <v>86132000</v>
      </c>
      <c r="C175" s="41" t="s">
        <v>69</v>
      </c>
      <c r="D175" s="24" t="s">
        <v>270</v>
      </c>
      <c r="E175" s="24" t="s">
        <v>255</v>
      </c>
      <c r="F175" s="24" t="s">
        <v>279</v>
      </c>
      <c r="G175" s="24" t="s">
        <v>249</v>
      </c>
      <c r="H175" s="92">
        <v>279126620</v>
      </c>
      <c r="I175" s="92">
        <v>279126620</v>
      </c>
      <c r="J175" s="24" t="s">
        <v>313</v>
      </c>
      <c r="K175" s="24" t="s">
        <v>316</v>
      </c>
      <c r="L175" s="100" t="s">
        <v>339</v>
      </c>
    </row>
    <row r="176" spans="2:12" ht="90">
      <c r="B176" s="35">
        <v>93141506</v>
      </c>
      <c r="C176" s="41" t="s">
        <v>106</v>
      </c>
      <c r="D176" s="24" t="s">
        <v>270</v>
      </c>
      <c r="E176" s="24" t="s">
        <v>255</v>
      </c>
      <c r="F176" s="24" t="s">
        <v>279</v>
      </c>
      <c r="G176" s="24" t="s">
        <v>249</v>
      </c>
      <c r="H176" s="92">
        <v>258912844</v>
      </c>
      <c r="I176" s="92">
        <v>258912844</v>
      </c>
      <c r="J176" s="24" t="s">
        <v>313</v>
      </c>
      <c r="K176" s="24" t="s">
        <v>316</v>
      </c>
      <c r="L176" s="100" t="s">
        <v>339</v>
      </c>
    </row>
    <row r="177" spans="2:12" ht="60">
      <c r="B177" s="23">
        <v>80121706</v>
      </c>
      <c r="C177" s="24" t="s">
        <v>208</v>
      </c>
      <c r="D177" s="73" t="s">
        <v>257</v>
      </c>
      <c r="E177" s="24" t="s">
        <v>247</v>
      </c>
      <c r="F177" s="24" t="s">
        <v>259</v>
      </c>
      <c r="G177" s="24" t="s">
        <v>276</v>
      </c>
      <c r="H177" s="92">
        <v>124167708</v>
      </c>
      <c r="I177" s="92">
        <v>124167708</v>
      </c>
      <c r="J177" s="24" t="s">
        <v>321</v>
      </c>
      <c r="K177" s="24" t="s">
        <v>340</v>
      </c>
      <c r="L177" s="100" t="s">
        <v>341</v>
      </c>
    </row>
    <row r="178" spans="2:12" ht="60">
      <c r="B178" s="23">
        <v>80121706</v>
      </c>
      <c r="C178" s="41" t="s">
        <v>209</v>
      </c>
      <c r="D178" s="24" t="s">
        <v>264</v>
      </c>
      <c r="E178" s="24" t="s">
        <v>302</v>
      </c>
      <c r="F178" s="24" t="s">
        <v>259</v>
      </c>
      <c r="G178" s="24" t="s">
        <v>276</v>
      </c>
      <c r="H178" s="92">
        <v>90000000</v>
      </c>
      <c r="I178" s="92">
        <v>90000000</v>
      </c>
      <c r="J178" s="24" t="s">
        <v>321</v>
      </c>
      <c r="K178" s="24" t="s">
        <v>340</v>
      </c>
      <c r="L178" s="100" t="s">
        <v>341</v>
      </c>
    </row>
    <row r="179" spans="2:12" ht="60">
      <c r="B179" s="23">
        <v>80111501</v>
      </c>
      <c r="C179" s="41" t="s">
        <v>107</v>
      </c>
      <c r="D179" s="24" t="s">
        <v>264</v>
      </c>
      <c r="E179" s="24" t="s">
        <v>302</v>
      </c>
      <c r="F179" s="24" t="s">
        <v>259</v>
      </c>
      <c r="G179" s="24" t="s">
        <v>276</v>
      </c>
      <c r="H179" s="92">
        <f>3180000*11</f>
        <v>34980000</v>
      </c>
      <c r="I179" s="92">
        <f>3180000*11</f>
        <v>34980000</v>
      </c>
      <c r="J179" s="24" t="s">
        <v>321</v>
      </c>
      <c r="K179" s="24" t="s">
        <v>340</v>
      </c>
      <c r="L179" s="100" t="s">
        <v>341</v>
      </c>
    </row>
    <row r="180" spans="2:12" ht="75">
      <c r="B180" s="23">
        <v>80121600</v>
      </c>
      <c r="C180" s="24" t="s">
        <v>210</v>
      </c>
      <c r="D180" s="63" t="s">
        <v>257</v>
      </c>
      <c r="E180" s="24" t="s">
        <v>247</v>
      </c>
      <c r="F180" s="24" t="s">
        <v>295</v>
      </c>
      <c r="G180" s="24" t="s">
        <v>249</v>
      </c>
      <c r="H180" s="106">
        <v>170000000</v>
      </c>
      <c r="I180" s="106">
        <v>170000000</v>
      </c>
      <c r="J180" s="24" t="s">
        <v>313</v>
      </c>
      <c r="K180" s="24" t="s">
        <v>316</v>
      </c>
      <c r="L180" s="89" t="s">
        <v>342</v>
      </c>
    </row>
    <row r="181" spans="2:12" ht="75">
      <c r="B181" s="23">
        <v>80121600</v>
      </c>
      <c r="C181" s="24" t="s">
        <v>211</v>
      </c>
      <c r="D181" s="63" t="s">
        <v>300</v>
      </c>
      <c r="E181" s="24" t="s">
        <v>247</v>
      </c>
      <c r="F181" s="24" t="s">
        <v>295</v>
      </c>
      <c r="G181" s="24" t="s">
        <v>249</v>
      </c>
      <c r="H181" s="106">
        <v>5000000</v>
      </c>
      <c r="I181" s="106">
        <v>5000000</v>
      </c>
      <c r="J181" s="24" t="s">
        <v>313</v>
      </c>
      <c r="K181" s="24" t="s">
        <v>316</v>
      </c>
      <c r="L181" s="89" t="s">
        <v>342</v>
      </c>
    </row>
    <row r="182" spans="2:12" ht="75">
      <c r="B182" s="24">
        <v>43211500</v>
      </c>
      <c r="C182" s="59" t="s">
        <v>212</v>
      </c>
      <c r="D182" s="67" t="s">
        <v>264</v>
      </c>
      <c r="E182" s="24" t="s">
        <v>303</v>
      </c>
      <c r="F182" s="24" t="s">
        <v>279</v>
      </c>
      <c r="G182" s="24" t="s">
        <v>276</v>
      </c>
      <c r="H182" s="107">
        <v>615000000</v>
      </c>
      <c r="I182" s="107">
        <v>615000000</v>
      </c>
      <c r="J182" s="24" t="s">
        <v>319</v>
      </c>
      <c r="K182" s="24" t="s">
        <v>340</v>
      </c>
      <c r="L182" s="93" t="s">
        <v>343</v>
      </c>
    </row>
    <row r="183" spans="2:12" ht="75">
      <c r="B183" s="36">
        <v>81112005</v>
      </c>
      <c r="C183" s="59" t="s">
        <v>213</v>
      </c>
      <c r="D183" s="59" t="s">
        <v>264</v>
      </c>
      <c r="E183" s="24" t="s">
        <v>302</v>
      </c>
      <c r="F183" s="24" t="s">
        <v>279</v>
      </c>
      <c r="G183" s="24" t="s">
        <v>276</v>
      </c>
      <c r="H183" s="108">
        <v>43870000</v>
      </c>
      <c r="I183" s="108">
        <v>43870000</v>
      </c>
      <c r="J183" s="24" t="s">
        <v>319</v>
      </c>
      <c r="K183" s="24" t="s">
        <v>340</v>
      </c>
      <c r="L183" s="93" t="s">
        <v>343</v>
      </c>
    </row>
    <row r="184" spans="2:12" ht="75">
      <c r="B184" s="24">
        <v>81112300</v>
      </c>
      <c r="C184" s="59" t="s">
        <v>214</v>
      </c>
      <c r="D184" s="59" t="s">
        <v>264</v>
      </c>
      <c r="E184" s="24" t="s">
        <v>302</v>
      </c>
      <c r="F184" s="24" t="s">
        <v>279</v>
      </c>
      <c r="G184" s="24" t="s">
        <v>276</v>
      </c>
      <c r="H184" s="108">
        <v>95602150</v>
      </c>
      <c r="I184" s="108">
        <v>95602150</v>
      </c>
      <c r="J184" s="24" t="s">
        <v>319</v>
      </c>
      <c r="K184" s="24" t="s">
        <v>340</v>
      </c>
      <c r="L184" s="93" t="s">
        <v>343</v>
      </c>
    </row>
    <row r="185" spans="2:12" ht="75">
      <c r="B185" s="36">
        <v>81112201</v>
      </c>
      <c r="C185" s="59" t="s">
        <v>215</v>
      </c>
      <c r="D185" s="59" t="s">
        <v>264</v>
      </c>
      <c r="E185" s="24" t="s">
        <v>302</v>
      </c>
      <c r="F185" s="24" t="s">
        <v>279</v>
      </c>
      <c r="G185" s="24" t="s">
        <v>276</v>
      </c>
      <c r="H185" s="108">
        <v>30342739</v>
      </c>
      <c r="I185" s="108">
        <v>30342739</v>
      </c>
      <c r="J185" s="24" t="s">
        <v>319</v>
      </c>
      <c r="K185" s="24" t="s">
        <v>340</v>
      </c>
      <c r="L185" s="93" t="s">
        <v>343</v>
      </c>
    </row>
    <row r="186" spans="2:12" ht="75">
      <c r="B186" s="36">
        <v>81112202</v>
      </c>
      <c r="C186" s="59" t="s">
        <v>216</v>
      </c>
      <c r="D186" s="59" t="s">
        <v>257</v>
      </c>
      <c r="E186" s="24" t="s">
        <v>247</v>
      </c>
      <c r="F186" s="24" t="s">
        <v>279</v>
      </c>
      <c r="G186" s="24" t="s">
        <v>276</v>
      </c>
      <c r="H186" s="108">
        <v>51360000</v>
      </c>
      <c r="I186" s="108">
        <v>51360000</v>
      </c>
      <c r="J186" s="24" t="s">
        <v>319</v>
      </c>
      <c r="K186" s="24" t="s">
        <v>340</v>
      </c>
      <c r="L186" s="93" t="s">
        <v>343</v>
      </c>
    </row>
    <row r="187" spans="2:12" ht="75">
      <c r="B187" s="36">
        <v>81112202</v>
      </c>
      <c r="C187" s="59" t="s">
        <v>217</v>
      </c>
      <c r="D187" s="67" t="s">
        <v>257</v>
      </c>
      <c r="E187" s="24" t="s">
        <v>247</v>
      </c>
      <c r="F187" s="24" t="s">
        <v>279</v>
      </c>
      <c r="G187" s="24" t="s">
        <v>276</v>
      </c>
      <c r="H187" s="108">
        <v>31436600</v>
      </c>
      <c r="I187" s="108">
        <v>31436600</v>
      </c>
      <c r="J187" s="24" t="s">
        <v>319</v>
      </c>
      <c r="K187" s="24" t="s">
        <v>340</v>
      </c>
      <c r="L187" s="93" t="s">
        <v>343</v>
      </c>
    </row>
    <row r="188" spans="2:12" ht="75">
      <c r="B188" s="36">
        <v>81112202</v>
      </c>
      <c r="C188" s="59" t="s">
        <v>218</v>
      </c>
      <c r="D188" s="59" t="s">
        <v>257</v>
      </c>
      <c r="E188" s="24" t="s">
        <v>247</v>
      </c>
      <c r="F188" s="24" t="s">
        <v>279</v>
      </c>
      <c r="G188" s="24" t="s">
        <v>276</v>
      </c>
      <c r="H188" s="108">
        <v>38911000</v>
      </c>
      <c r="I188" s="108">
        <v>38911000</v>
      </c>
      <c r="J188" s="24" t="s">
        <v>319</v>
      </c>
      <c r="K188" s="24" t="s">
        <v>340</v>
      </c>
      <c r="L188" s="93" t="s">
        <v>343</v>
      </c>
    </row>
    <row r="189" spans="2:12" ht="75">
      <c r="B189" s="36">
        <v>81112006</v>
      </c>
      <c r="C189" s="59" t="s">
        <v>219</v>
      </c>
      <c r="D189" s="59" t="s">
        <v>257</v>
      </c>
      <c r="E189" s="24" t="s">
        <v>247</v>
      </c>
      <c r="F189" s="24" t="s">
        <v>279</v>
      </c>
      <c r="G189" s="24" t="s">
        <v>276</v>
      </c>
      <c r="H189" s="108">
        <v>13318000</v>
      </c>
      <c r="I189" s="108">
        <v>13318000</v>
      </c>
      <c r="J189" s="24" t="s">
        <v>319</v>
      </c>
      <c r="K189" s="24" t="s">
        <v>340</v>
      </c>
      <c r="L189" s="93" t="s">
        <v>343</v>
      </c>
    </row>
    <row r="190" spans="2:12" ht="75">
      <c r="B190" s="36">
        <v>81112202</v>
      </c>
      <c r="C190" s="59" t="s">
        <v>220</v>
      </c>
      <c r="D190" s="59" t="s">
        <v>257</v>
      </c>
      <c r="E190" s="24" t="s">
        <v>247</v>
      </c>
      <c r="F190" s="24" t="s">
        <v>279</v>
      </c>
      <c r="G190" s="24" t="s">
        <v>276</v>
      </c>
      <c r="H190" s="108">
        <v>180000000</v>
      </c>
      <c r="I190" s="108">
        <v>180000000</v>
      </c>
      <c r="J190" s="24" t="s">
        <v>319</v>
      </c>
      <c r="K190" s="24" t="s">
        <v>340</v>
      </c>
      <c r="L190" s="93" t="s">
        <v>343</v>
      </c>
    </row>
    <row r="191" spans="2:12" ht="75">
      <c r="B191" s="24">
        <v>81112200</v>
      </c>
      <c r="C191" s="59" t="s">
        <v>221</v>
      </c>
      <c r="D191" s="59" t="s">
        <v>264</v>
      </c>
      <c r="E191" s="24" t="s">
        <v>302</v>
      </c>
      <c r="F191" s="24" t="s">
        <v>279</v>
      </c>
      <c r="G191" s="24" t="s">
        <v>276</v>
      </c>
      <c r="H191" s="108">
        <v>160000000</v>
      </c>
      <c r="I191" s="108">
        <v>160000000</v>
      </c>
      <c r="J191" s="24" t="s">
        <v>319</v>
      </c>
      <c r="K191" s="24" t="s">
        <v>340</v>
      </c>
      <c r="L191" s="93" t="s">
        <v>343</v>
      </c>
    </row>
    <row r="192" spans="2:12" ht="75">
      <c r="B192" s="24">
        <v>81112106</v>
      </c>
      <c r="C192" s="59" t="s">
        <v>222</v>
      </c>
      <c r="D192" s="59" t="s">
        <v>264</v>
      </c>
      <c r="E192" s="24" t="s">
        <v>302</v>
      </c>
      <c r="F192" s="24" t="s">
        <v>279</v>
      </c>
      <c r="G192" s="24" t="s">
        <v>276</v>
      </c>
      <c r="H192" s="108">
        <v>12000000</v>
      </c>
      <c r="I192" s="108">
        <v>12000000</v>
      </c>
      <c r="J192" s="24" t="s">
        <v>319</v>
      </c>
      <c r="K192" s="24" t="s">
        <v>340</v>
      </c>
      <c r="L192" s="93" t="s">
        <v>343</v>
      </c>
    </row>
    <row r="193" spans="2:12" ht="75">
      <c r="B193" s="24">
        <v>81111500</v>
      </c>
      <c r="C193" s="59" t="s">
        <v>223</v>
      </c>
      <c r="D193" s="59" t="s">
        <v>257</v>
      </c>
      <c r="E193" s="24" t="s">
        <v>247</v>
      </c>
      <c r="F193" s="24" t="s">
        <v>279</v>
      </c>
      <c r="G193" s="24" t="s">
        <v>276</v>
      </c>
      <c r="H193" s="108">
        <v>36251500</v>
      </c>
      <c r="I193" s="108">
        <v>36251500</v>
      </c>
      <c r="J193" s="24" t="s">
        <v>319</v>
      </c>
      <c r="K193" s="24" t="s">
        <v>340</v>
      </c>
      <c r="L193" s="93" t="s">
        <v>343</v>
      </c>
    </row>
    <row r="194" spans="2:12" ht="75">
      <c r="B194" s="24">
        <v>81112202</v>
      </c>
      <c r="C194" s="59" t="s">
        <v>224</v>
      </c>
      <c r="D194" s="59" t="s">
        <v>264</v>
      </c>
      <c r="E194" s="24" t="s">
        <v>278</v>
      </c>
      <c r="F194" s="24" t="s">
        <v>279</v>
      </c>
      <c r="G194" s="24" t="s">
        <v>276</v>
      </c>
      <c r="H194" s="108">
        <v>5000000</v>
      </c>
      <c r="I194" s="108">
        <v>5000000</v>
      </c>
      <c r="J194" s="24" t="s">
        <v>319</v>
      </c>
      <c r="K194" s="24" t="s">
        <v>340</v>
      </c>
      <c r="L194" s="93" t="s">
        <v>343</v>
      </c>
    </row>
    <row r="195" spans="2:12" ht="75">
      <c r="B195" s="24">
        <v>81112101</v>
      </c>
      <c r="C195" s="59" t="s">
        <v>225</v>
      </c>
      <c r="D195" s="59" t="s">
        <v>264</v>
      </c>
      <c r="E195" s="24" t="s">
        <v>304</v>
      </c>
      <c r="F195" s="24" t="s">
        <v>279</v>
      </c>
      <c r="G195" s="24" t="s">
        <v>276</v>
      </c>
      <c r="H195" s="108">
        <f>1500000*12</f>
        <v>18000000</v>
      </c>
      <c r="I195" s="108">
        <f>1500000*12</f>
        <v>18000000</v>
      </c>
      <c r="J195" s="24" t="s">
        <v>319</v>
      </c>
      <c r="K195" s="24" t="s">
        <v>340</v>
      </c>
      <c r="L195" s="93" t="s">
        <v>343</v>
      </c>
    </row>
    <row r="196" spans="2:12" ht="75">
      <c r="B196" s="36">
        <v>81112202</v>
      </c>
      <c r="C196" s="59" t="s">
        <v>226</v>
      </c>
      <c r="D196" s="59" t="s">
        <v>264</v>
      </c>
      <c r="E196" s="24" t="s">
        <v>304</v>
      </c>
      <c r="F196" s="24" t="s">
        <v>279</v>
      </c>
      <c r="G196" s="24" t="s">
        <v>276</v>
      </c>
      <c r="H196" s="108">
        <v>12000000</v>
      </c>
      <c r="I196" s="108">
        <v>12000000</v>
      </c>
      <c r="J196" s="24" t="s">
        <v>319</v>
      </c>
      <c r="K196" s="24" t="s">
        <v>340</v>
      </c>
      <c r="L196" s="93" t="s">
        <v>343</v>
      </c>
    </row>
    <row r="197" spans="2:12" ht="75">
      <c r="B197" s="36">
        <v>81112202</v>
      </c>
      <c r="C197" s="59" t="s">
        <v>227</v>
      </c>
      <c r="D197" s="59" t="s">
        <v>305</v>
      </c>
      <c r="E197" s="24" t="s">
        <v>278</v>
      </c>
      <c r="F197" s="24" t="s">
        <v>279</v>
      </c>
      <c r="G197" s="24" t="s">
        <v>276</v>
      </c>
      <c r="H197" s="108">
        <v>69000000</v>
      </c>
      <c r="I197" s="108">
        <v>69000000</v>
      </c>
      <c r="J197" s="24" t="s">
        <v>319</v>
      </c>
      <c r="K197" s="24" t="s">
        <v>340</v>
      </c>
      <c r="L197" s="93" t="s">
        <v>343</v>
      </c>
    </row>
    <row r="198" spans="2:12" ht="75">
      <c r="B198" s="36">
        <v>81112202</v>
      </c>
      <c r="C198" s="59" t="s">
        <v>228</v>
      </c>
      <c r="D198" s="59" t="s">
        <v>264</v>
      </c>
      <c r="E198" s="24" t="s">
        <v>253</v>
      </c>
      <c r="F198" s="24" t="s">
        <v>279</v>
      </c>
      <c r="G198" s="24" t="s">
        <v>276</v>
      </c>
      <c r="H198" s="108">
        <v>65000000</v>
      </c>
      <c r="I198" s="108">
        <v>65000000</v>
      </c>
      <c r="J198" s="24" t="s">
        <v>319</v>
      </c>
      <c r="K198" s="24" t="s">
        <v>340</v>
      </c>
      <c r="L198" s="93" t="s">
        <v>343</v>
      </c>
    </row>
    <row r="199" spans="2:12" ht="75">
      <c r="B199" s="24">
        <v>81141804</v>
      </c>
      <c r="C199" s="59" t="s">
        <v>229</v>
      </c>
      <c r="D199" s="59" t="s">
        <v>264</v>
      </c>
      <c r="E199" s="24" t="s">
        <v>253</v>
      </c>
      <c r="F199" s="24" t="s">
        <v>279</v>
      </c>
      <c r="G199" s="24" t="s">
        <v>276</v>
      </c>
      <c r="H199" s="109">
        <v>8500000</v>
      </c>
      <c r="I199" s="109">
        <v>8500000</v>
      </c>
      <c r="J199" s="24" t="s">
        <v>319</v>
      </c>
      <c r="K199" s="24" t="s">
        <v>340</v>
      </c>
      <c r="L199" s="93" t="s">
        <v>343</v>
      </c>
    </row>
    <row r="200" spans="2:12" ht="60">
      <c r="B200" s="23">
        <v>55101504</v>
      </c>
      <c r="C200" s="59" t="s">
        <v>108</v>
      </c>
      <c r="D200" s="67" t="s">
        <v>257</v>
      </c>
      <c r="E200" s="59" t="s">
        <v>286</v>
      </c>
      <c r="F200" s="38" t="s">
        <v>306</v>
      </c>
      <c r="G200" s="38" t="s">
        <v>249</v>
      </c>
      <c r="H200" s="110">
        <v>7600000</v>
      </c>
      <c r="I200" s="110">
        <v>7600000</v>
      </c>
      <c r="J200" s="38" t="s">
        <v>319</v>
      </c>
      <c r="K200" s="38" t="s">
        <v>314</v>
      </c>
      <c r="L200" s="112" t="s">
        <v>344</v>
      </c>
    </row>
    <row r="201" spans="2:12" ht="60">
      <c r="B201" s="34">
        <v>85121800</v>
      </c>
      <c r="C201" s="41" t="s">
        <v>109</v>
      </c>
      <c r="D201" s="63" t="s">
        <v>257</v>
      </c>
      <c r="E201" s="24" t="s">
        <v>286</v>
      </c>
      <c r="F201" s="24" t="s">
        <v>259</v>
      </c>
      <c r="G201" s="24" t="s">
        <v>276</v>
      </c>
      <c r="H201" s="113">
        <v>25000000</v>
      </c>
      <c r="I201" s="113">
        <v>25000000</v>
      </c>
      <c r="J201" s="24" t="s">
        <v>319</v>
      </c>
      <c r="K201" s="24" t="s">
        <v>319</v>
      </c>
      <c r="L201" s="100" t="s">
        <v>345</v>
      </c>
    </row>
    <row r="202" spans="2:12" ht="60">
      <c r="B202" s="34">
        <v>85122100</v>
      </c>
      <c r="C202" s="41" t="s">
        <v>110</v>
      </c>
      <c r="D202" s="63" t="s">
        <v>257</v>
      </c>
      <c r="E202" s="24" t="s">
        <v>269</v>
      </c>
      <c r="F202" s="24" t="s">
        <v>259</v>
      </c>
      <c r="G202" s="24" t="s">
        <v>276</v>
      </c>
      <c r="H202" s="113">
        <v>10000000</v>
      </c>
      <c r="I202" s="113">
        <v>10000000</v>
      </c>
      <c r="J202" s="24" t="s">
        <v>319</v>
      </c>
      <c r="K202" s="24" t="s">
        <v>319</v>
      </c>
      <c r="L202" s="100" t="s">
        <v>345</v>
      </c>
    </row>
    <row r="203" spans="2:12" ht="60">
      <c r="B203" s="34">
        <v>46182200</v>
      </c>
      <c r="C203" s="41" t="s">
        <v>111</v>
      </c>
      <c r="D203" s="63" t="s">
        <v>257</v>
      </c>
      <c r="E203" s="24" t="s">
        <v>307</v>
      </c>
      <c r="F203" s="24" t="s">
        <v>259</v>
      </c>
      <c r="G203" s="24" t="s">
        <v>276</v>
      </c>
      <c r="H203" s="113">
        <v>5000000</v>
      </c>
      <c r="I203" s="113">
        <v>5000000</v>
      </c>
      <c r="J203" s="24" t="s">
        <v>319</v>
      </c>
      <c r="K203" s="24" t="s">
        <v>319</v>
      </c>
      <c r="L203" s="100" t="s">
        <v>345</v>
      </c>
    </row>
    <row r="204" spans="2:12" ht="60">
      <c r="B204" s="34">
        <v>42142600</v>
      </c>
      <c r="C204" s="41" t="s">
        <v>112</v>
      </c>
      <c r="D204" s="63" t="s">
        <v>257</v>
      </c>
      <c r="E204" s="24" t="s">
        <v>307</v>
      </c>
      <c r="F204" s="24" t="s">
        <v>259</v>
      </c>
      <c r="G204" s="24" t="s">
        <v>276</v>
      </c>
      <c r="H204" s="113">
        <v>25000000</v>
      </c>
      <c r="I204" s="113">
        <v>25000000</v>
      </c>
      <c r="J204" s="24" t="s">
        <v>319</v>
      </c>
      <c r="K204" s="24" t="s">
        <v>319</v>
      </c>
      <c r="L204" s="100" t="s">
        <v>345</v>
      </c>
    </row>
    <row r="205" spans="2:12" ht="60">
      <c r="B205" s="34">
        <v>85161500</v>
      </c>
      <c r="C205" s="24" t="s">
        <v>113</v>
      </c>
      <c r="D205" s="63" t="s">
        <v>257</v>
      </c>
      <c r="E205" s="24" t="s">
        <v>296</v>
      </c>
      <c r="F205" s="24" t="s">
        <v>259</v>
      </c>
      <c r="G205" s="24" t="s">
        <v>276</v>
      </c>
      <c r="H205" s="113">
        <v>4000000</v>
      </c>
      <c r="I205" s="113">
        <v>4000000</v>
      </c>
      <c r="J205" s="24" t="s">
        <v>319</v>
      </c>
      <c r="K205" s="24" t="s">
        <v>319</v>
      </c>
      <c r="L205" s="100" t="s">
        <v>345</v>
      </c>
    </row>
    <row r="206" spans="2:12" ht="60">
      <c r="B206" s="34">
        <v>85161500</v>
      </c>
      <c r="C206" s="24" t="s">
        <v>114</v>
      </c>
      <c r="D206" s="63" t="s">
        <v>257</v>
      </c>
      <c r="E206" s="24" t="s">
        <v>307</v>
      </c>
      <c r="F206" s="24" t="s">
        <v>259</v>
      </c>
      <c r="G206" s="24" t="s">
        <v>276</v>
      </c>
      <c r="H206" s="113">
        <v>10000000</v>
      </c>
      <c r="I206" s="113">
        <v>10000000</v>
      </c>
      <c r="J206" s="24" t="s">
        <v>319</v>
      </c>
      <c r="K206" s="24" t="s">
        <v>319</v>
      </c>
      <c r="L206" s="100" t="s">
        <v>345</v>
      </c>
    </row>
    <row r="207" spans="2:12" ht="195">
      <c r="B207" s="33">
        <v>46181604</v>
      </c>
      <c r="C207" s="2" t="s">
        <v>230</v>
      </c>
      <c r="D207" s="74" t="s">
        <v>308</v>
      </c>
      <c r="E207" s="38" t="s">
        <v>251</v>
      </c>
      <c r="F207" s="38" t="s">
        <v>259</v>
      </c>
      <c r="G207" s="38" t="s">
        <v>249</v>
      </c>
      <c r="H207" s="114">
        <v>25000000</v>
      </c>
      <c r="I207" s="114">
        <v>25000000</v>
      </c>
      <c r="J207" s="38" t="s">
        <v>313</v>
      </c>
      <c r="K207" s="38" t="s">
        <v>316</v>
      </c>
      <c r="L207" s="112" t="s">
        <v>346</v>
      </c>
    </row>
    <row r="208" spans="2:12" ht="195">
      <c r="B208" s="33">
        <v>46181503</v>
      </c>
      <c r="C208" s="2" t="s">
        <v>230</v>
      </c>
      <c r="D208" s="74" t="s">
        <v>308</v>
      </c>
      <c r="E208" s="38" t="s">
        <v>281</v>
      </c>
      <c r="F208" s="38" t="s">
        <v>259</v>
      </c>
      <c r="G208" s="38" t="s">
        <v>249</v>
      </c>
      <c r="H208" s="114">
        <v>80000000</v>
      </c>
      <c r="I208" s="114">
        <v>80000000</v>
      </c>
      <c r="J208" s="38" t="s">
        <v>313</v>
      </c>
      <c r="K208" s="38" t="s">
        <v>316</v>
      </c>
      <c r="L208" s="112" t="s">
        <v>346</v>
      </c>
    </row>
    <row r="209" spans="2:12" ht="90">
      <c r="B209" s="33">
        <v>46191601</v>
      </c>
      <c r="C209" s="50" t="s">
        <v>231</v>
      </c>
      <c r="D209" s="74" t="s">
        <v>308</v>
      </c>
      <c r="E209" s="38" t="s">
        <v>275</v>
      </c>
      <c r="F209" s="38" t="s">
        <v>259</v>
      </c>
      <c r="G209" s="38" t="s">
        <v>249</v>
      </c>
      <c r="H209" s="110">
        <v>18000000</v>
      </c>
      <c r="I209" s="110">
        <v>18000000</v>
      </c>
      <c r="J209" s="38" t="s">
        <v>313</v>
      </c>
      <c r="K209" s="38" t="s">
        <v>316</v>
      </c>
      <c r="L209" s="112" t="s">
        <v>346</v>
      </c>
    </row>
    <row r="210" spans="2:12" ht="75">
      <c r="B210" s="33">
        <v>42172100</v>
      </c>
      <c r="C210" s="51" t="s">
        <v>232</v>
      </c>
      <c r="D210" s="74" t="s">
        <v>308</v>
      </c>
      <c r="E210" s="38" t="s">
        <v>309</v>
      </c>
      <c r="F210" s="38" t="s">
        <v>259</v>
      </c>
      <c r="G210" s="38" t="s">
        <v>249</v>
      </c>
      <c r="H210" s="111">
        <v>25000000</v>
      </c>
      <c r="I210" s="111">
        <v>25000000</v>
      </c>
      <c r="J210" s="38" t="s">
        <v>313</v>
      </c>
      <c r="K210" s="38" t="s">
        <v>316</v>
      </c>
      <c r="L210" s="112" t="s">
        <v>346</v>
      </c>
    </row>
    <row r="211" spans="2:12" ht="150">
      <c r="B211" s="33">
        <v>70141605</v>
      </c>
      <c r="C211" s="50" t="s">
        <v>233</v>
      </c>
      <c r="D211" s="74" t="s">
        <v>308</v>
      </c>
      <c r="E211" s="38" t="s">
        <v>275</v>
      </c>
      <c r="F211" s="38" t="s">
        <v>259</v>
      </c>
      <c r="G211" s="38" t="s">
        <v>249</v>
      </c>
      <c r="H211" s="110">
        <v>25000000</v>
      </c>
      <c r="I211" s="110">
        <v>25000000</v>
      </c>
      <c r="J211" s="38" t="s">
        <v>313</v>
      </c>
      <c r="K211" s="38" t="s">
        <v>316</v>
      </c>
      <c r="L211" s="112" t="s">
        <v>346</v>
      </c>
    </row>
    <row r="212" spans="2:12" ht="75">
      <c r="B212" s="33">
        <v>46182200</v>
      </c>
      <c r="C212" s="38" t="s">
        <v>234</v>
      </c>
      <c r="D212" s="74" t="s">
        <v>308</v>
      </c>
      <c r="E212" s="38" t="s">
        <v>275</v>
      </c>
      <c r="F212" s="38" t="s">
        <v>259</v>
      </c>
      <c r="G212" s="38" t="s">
        <v>249</v>
      </c>
      <c r="H212" s="110">
        <v>20000000</v>
      </c>
      <c r="I212" s="110">
        <v>20000000</v>
      </c>
      <c r="J212" s="38" t="s">
        <v>313</v>
      </c>
      <c r="K212" s="38" t="s">
        <v>316</v>
      </c>
      <c r="L212" s="112" t="s">
        <v>346</v>
      </c>
    </row>
    <row r="213" spans="2:12" ht="330">
      <c r="B213" s="33">
        <v>31201513</v>
      </c>
      <c r="C213" s="38" t="s">
        <v>235</v>
      </c>
      <c r="D213" s="74" t="s">
        <v>308</v>
      </c>
      <c r="E213" s="38" t="s">
        <v>275</v>
      </c>
      <c r="F213" s="38" t="s">
        <v>259</v>
      </c>
      <c r="G213" s="38" t="s">
        <v>249</v>
      </c>
      <c r="H213" s="110">
        <f>100000000+10000000+20000000</f>
        <v>130000000</v>
      </c>
      <c r="I213" s="110">
        <f>100000000+10000000+20000000</f>
        <v>130000000</v>
      </c>
      <c r="J213" s="38" t="s">
        <v>313</v>
      </c>
      <c r="K213" s="38" t="s">
        <v>316</v>
      </c>
      <c r="L213" s="112" t="s">
        <v>346</v>
      </c>
    </row>
    <row r="214" spans="2:12" ht="75">
      <c r="B214" s="33">
        <v>72101509</v>
      </c>
      <c r="C214" s="50" t="s">
        <v>236</v>
      </c>
      <c r="D214" s="74" t="s">
        <v>308</v>
      </c>
      <c r="E214" s="38" t="s">
        <v>275</v>
      </c>
      <c r="F214" s="38" t="s">
        <v>259</v>
      </c>
      <c r="G214" s="38" t="s">
        <v>249</v>
      </c>
      <c r="H214" s="110">
        <v>3800000000</v>
      </c>
      <c r="I214" s="110">
        <v>3800000000</v>
      </c>
      <c r="J214" s="38" t="s">
        <v>321</v>
      </c>
      <c r="K214" s="38" t="s">
        <v>316</v>
      </c>
      <c r="L214" s="112" t="s">
        <v>346</v>
      </c>
    </row>
    <row r="215" spans="2:12" ht="90">
      <c r="B215" s="33">
        <v>72101509</v>
      </c>
      <c r="C215" s="50" t="s">
        <v>237</v>
      </c>
      <c r="D215" s="74" t="s">
        <v>308</v>
      </c>
      <c r="E215" s="38" t="s">
        <v>275</v>
      </c>
      <c r="F215" s="38" t="s">
        <v>259</v>
      </c>
      <c r="G215" s="38" t="s">
        <v>249</v>
      </c>
      <c r="H215" s="110">
        <v>200000000</v>
      </c>
      <c r="I215" s="110">
        <v>200000000</v>
      </c>
      <c r="J215" s="38" t="s">
        <v>347</v>
      </c>
      <c r="K215" s="38" t="s">
        <v>316</v>
      </c>
      <c r="L215" s="112" t="s">
        <v>346</v>
      </c>
    </row>
    <row r="216" spans="2:12" ht="285">
      <c r="B216" s="33">
        <v>93121702</v>
      </c>
      <c r="C216" s="38" t="s">
        <v>238</v>
      </c>
      <c r="D216" s="74" t="s">
        <v>308</v>
      </c>
      <c r="E216" s="38" t="s">
        <v>309</v>
      </c>
      <c r="F216" s="38" t="s">
        <v>259</v>
      </c>
      <c r="G216" s="38" t="s">
        <v>249</v>
      </c>
      <c r="H216" s="110">
        <f>2099400*1.1</f>
        <v>2309340</v>
      </c>
      <c r="I216" s="110">
        <f>2099400*1.1</f>
        <v>2309340</v>
      </c>
      <c r="J216" s="38" t="s">
        <v>313</v>
      </c>
      <c r="K216" s="38" t="s">
        <v>316</v>
      </c>
      <c r="L216" s="112" t="s">
        <v>346</v>
      </c>
    </row>
    <row r="217" spans="2:12" ht="75">
      <c r="B217" s="33">
        <v>80101510</v>
      </c>
      <c r="C217" s="52" t="s">
        <v>115</v>
      </c>
      <c r="D217" s="74" t="s">
        <v>308</v>
      </c>
      <c r="E217" s="38" t="s">
        <v>253</v>
      </c>
      <c r="F217" s="38" t="s">
        <v>259</v>
      </c>
      <c r="G217" s="38" t="s">
        <v>249</v>
      </c>
      <c r="H217" s="115">
        <v>3900000</v>
      </c>
      <c r="I217" s="115">
        <v>3900000</v>
      </c>
      <c r="J217" s="38" t="s">
        <v>313</v>
      </c>
      <c r="K217" s="38" t="s">
        <v>316</v>
      </c>
      <c r="L217" s="112" t="s">
        <v>346</v>
      </c>
    </row>
    <row r="218" spans="2:12" ht="75">
      <c r="B218" s="33">
        <v>80101510</v>
      </c>
      <c r="C218" s="52" t="s">
        <v>239</v>
      </c>
      <c r="D218" s="74" t="s">
        <v>310</v>
      </c>
      <c r="E218" s="38" t="s">
        <v>309</v>
      </c>
      <c r="F218" s="38" t="s">
        <v>259</v>
      </c>
      <c r="G218" s="38" t="s">
        <v>249</v>
      </c>
      <c r="H218" s="115">
        <f>2457591*1.1</f>
        <v>2703350.1</v>
      </c>
      <c r="I218" s="115">
        <f>2457591*1.1</f>
        <v>2703350.1</v>
      </c>
      <c r="J218" s="38" t="s">
        <v>313</v>
      </c>
      <c r="K218" s="38" t="s">
        <v>316</v>
      </c>
      <c r="L218" s="112" t="s">
        <v>346</v>
      </c>
    </row>
    <row r="219" spans="2:12" ht="165">
      <c r="B219" s="33">
        <v>72102900</v>
      </c>
      <c r="C219" s="52" t="s">
        <v>240</v>
      </c>
      <c r="D219" s="74" t="s">
        <v>308</v>
      </c>
      <c r="E219" s="38" t="s">
        <v>311</v>
      </c>
      <c r="F219" s="38" t="s">
        <v>259</v>
      </c>
      <c r="G219" s="38" t="s">
        <v>249</v>
      </c>
      <c r="H219" s="115">
        <v>50000000</v>
      </c>
      <c r="I219" s="115">
        <v>50000000</v>
      </c>
      <c r="J219" s="38" t="s">
        <v>313</v>
      </c>
      <c r="K219" s="38" t="s">
        <v>316</v>
      </c>
      <c r="L219" s="112" t="s">
        <v>346</v>
      </c>
    </row>
    <row r="220" spans="2:12" ht="75">
      <c r="B220" s="37">
        <v>47131905</v>
      </c>
      <c r="C220" s="53" t="s">
        <v>241</v>
      </c>
      <c r="D220" s="75" t="s">
        <v>250</v>
      </c>
      <c r="E220" s="76" t="s">
        <v>281</v>
      </c>
      <c r="F220" s="38" t="s">
        <v>259</v>
      </c>
      <c r="G220" s="76" t="s">
        <v>249</v>
      </c>
      <c r="H220" s="116">
        <v>10000000</v>
      </c>
      <c r="I220" s="116">
        <v>10000000</v>
      </c>
      <c r="J220" s="76" t="s">
        <v>348</v>
      </c>
      <c r="K220" s="76" t="s">
        <v>316</v>
      </c>
      <c r="L220" s="117" t="s">
        <v>346</v>
      </c>
    </row>
    <row r="221" spans="2:12" ht="75">
      <c r="B221" s="38">
        <v>32101507</v>
      </c>
      <c r="C221" s="54" t="s">
        <v>116</v>
      </c>
      <c r="D221" s="74" t="s">
        <v>257</v>
      </c>
      <c r="E221" s="38" t="s">
        <v>301</v>
      </c>
      <c r="F221" s="38" t="s">
        <v>259</v>
      </c>
      <c r="G221" s="38" t="s">
        <v>249</v>
      </c>
      <c r="H221" s="115">
        <v>10000000</v>
      </c>
      <c r="I221" s="115">
        <v>10000000</v>
      </c>
      <c r="J221" s="38" t="s">
        <v>348</v>
      </c>
      <c r="K221" s="38" t="s">
        <v>316</v>
      </c>
      <c r="L221" s="38" t="s">
        <v>346</v>
      </c>
    </row>
    <row r="222" spans="2:12" ht="75">
      <c r="B222" s="38">
        <v>72152707</v>
      </c>
      <c r="C222" s="54" t="s">
        <v>117</v>
      </c>
      <c r="D222" s="74" t="s">
        <v>257</v>
      </c>
      <c r="E222" s="38" t="s">
        <v>301</v>
      </c>
      <c r="F222" s="38" t="s">
        <v>259</v>
      </c>
      <c r="G222" s="38" t="s">
        <v>249</v>
      </c>
      <c r="H222" s="115">
        <v>75336351</v>
      </c>
      <c r="I222" s="115">
        <v>75336351</v>
      </c>
      <c r="J222" s="38" t="s">
        <v>348</v>
      </c>
      <c r="K222" s="38" t="s">
        <v>316</v>
      </c>
      <c r="L222" s="38" t="s">
        <v>346</v>
      </c>
    </row>
    <row r="223" spans="2:12" ht="75">
      <c r="B223" s="38">
        <v>81101515</v>
      </c>
      <c r="C223" s="54" t="s">
        <v>118</v>
      </c>
      <c r="D223" s="74" t="s">
        <v>308</v>
      </c>
      <c r="E223" s="38" t="s">
        <v>301</v>
      </c>
      <c r="F223" s="38" t="s">
        <v>259</v>
      </c>
      <c r="G223" s="38" t="s">
        <v>249</v>
      </c>
      <c r="H223" s="115">
        <v>8286999</v>
      </c>
      <c r="I223" s="115">
        <v>8286999</v>
      </c>
      <c r="J223" s="38" t="s">
        <v>348</v>
      </c>
      <c r="K223" s="38" t="s">
        <v>316</v>
      </c>
      <c r="L223" s="38" t="s">
        <v>346</v>
      </c>
    </row>
    <row r="224" spans="2:12" ht="75">
      <c r="B224" s="39">
        <v>80121600</v>
      </c>
      <c r="C224" s="54" t="s">
        <v>242</v>
      </c>
      <c r="D224" s="74" t="s">
        <v>308</v>
      </c>
      <c r="E224" s="38" t="s">
        <v>301</v>
      </c>
      <c r="F224" s="38" t="s">
        <v>259</v>
      </c>
      <c r="G224" s="38" t="s">
        <v>249</v>
      </c>
      <c r="H224" s="115">
        <v>1262000</v>
      </c>
      <c r="I224" s="115">
        <v>1262000</v>
      </c>
      <c r="J224" s="38" t="s">
        <v>348</v>
      </c>
      <c r="K224" s="38" t="s">
        <v>316</v>
      </c>
      <c r="L224" s="38" t="s">
        <v>346</v>
      </c>
    </row>
    <row r="225" spans="2:12" ht="75">
      <c r="B225" s="23">
        <v>93171702</v>
      </c>
      <c r="C225" s="24" t="s">
        <v>243</v>
      </c>
      <c r="D225" s="66" t="s">
        <v>257</v>
      </c>
      <c r="E225" s="24" t="s">
        <v>269</v>
      </c>
      <c r="F225" s="24" t="s">
        <v>287</v>
      </c>
      <c r="G225" s="24" t="s">
        <v>288</v>
      </c>
      <c r="H225" s="118">
        <v>39690000</v>
      </c>
      <c r="I225" s="118">
        <v>39690000</v>
      </c>
      <c r="J225" s="24" t="s">
        <v>319</v>
      </c>
      <c r="K225" s="24" t="s">
        <v>340</v>
      </c>
      <c r="L225" s="100" t="s">
        <v>349</v>
      </c>
    </row>
    <row r="226" spans="2:12" ht="75">
      <c r="B226" s="23">
        <v>80101510</v>
      </c>
      <c r="C226" s="24" t="s">
        <v>244</v>
      </c>
      <c r="D226" s="66" t="s">
        <v>312</v>
      </c>
      <c r="E226" s="24" t="s">
        <v>273</v>
      </c>
      <c r="F226" s="24" t="s">
        <v>287</v>
      </c>
      <c r="G226" s="24" t="s">
        <v>288</v>
      </c>
      <c r="H226" s="118">
        <v>54597200</v>
      </c>
      <c r="I226" s="118">
        <v>54597200</v>
      </c>
      <c r="J226" s="24" t="s">
        <v>319</v>
      </c>
      <c r="K226" s="24" t="s">
        <v>340</v>
      </c>
      <c r="L226" s="100" t="s">
        <v>349</v>
      </c>
    </row>
    <row r="227" spans="2:12" ht="60">
      <c r="B227" s="23">
        <v>84111502</v>
      </c>
      <c r="C227" s="24" t="s">
        <v>245</v>
      </c>
      <c r="D227" s="66" t="s">
        <v>264</v>
      </c>
      <c r="E227" s="24" t="s">
        <v>269</v>
      </c>
      <c r="F227" s="24" t="s">
        <v>287</v>
      </c>
      <c r="G227" s="24" t="s">
        <v>288</v>
      </c>
      <c r="H227" s="118">
        <v>41040000</v>
      </c>
      <c r="I227" s="118">
        <v>41040000</v>
      </c>
      <c r="J227" s="24" t="s">
        <v>319</v>
      </c>
      <c r="K227" s="24" t="s">
        <v>340</v>
      </c>
      <c r="L227" s="100" t="s">
        <v>349</v>
      </c>
    </row>
    <row r="229" spans="2:4" ht="30.75" thickBot="1">
      <c r="B229" s="14" t="s">
        <v>21</v>
      </c>
      <c r="C229" s="13"/>
      <c r="D229" s="13"/>
    </row>
    <row r="230" spans="2:4" ht="45">
      <c r="B230" s="15" t="s">
        <v>6</v>
      </c>
      <c r="C230" s="19" t="s">
        <v>22</v>
      </c>
      <c r="D230" s="12" t="s">
        <v>14</v>
      </c>
    </row>
    <row r="231" spans="2:4" ht="15">
      <c r="B231" s="3"/>
      <c r="C231" s="2"/>
      <c r="D231" s="4"/>
    </row>
    <row r="232" spans="2:4" ht="15">
      <c r="B232" s="3"/>
      <c r="C232" s="2"/>
      <c r="D232" s="4"/>
    </row>
    <row r="233" spans="2:4" ht="15">
      <c r="B233" s="3"/>
      <c r="C233" s="2"/>
      <c r="D233" s="4"/>
    </row>
    <row r="234" spans="2:4" ht="15">
      <c r="B234" s="3"/>
      <c r="C234" s="2"/>
      <c r="D234" s="4"/>
    </row>
    <row r="235" spans="2:4" ht="15.75" thickBot="1">
      <c r="B235" s="17"/>
      <c r="C235" s="18"/>
      <c r="D235" s="5"/>
    </row>
  </sheetData>
  <sheetProtection/>
  <mergeCells count="2">
    <mergeCell ref="F5:I9"/>
    <mergeCell ref="F11:I15"/>
  </mergeCells>
  <hyperlinks>
    <hyperlink ref="C8" r:id="rId1" display="www.ilc.com.co"/>
  </hyperlinks>
  <printOptions/>
  <pageMargins left="0.2362204724409449" right="0.2362204724409449" top="0.7480314960629921" bottom="0.7480314960629921" header="0.31496062992125984" footer="0.31496062992125984"/>
  <pageSetup orientation="landscape" paperSize="5" scale="7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Luz Elena Benjumea Gutierrez</cp:lastModifiedBy>
  <cp:lastPrinted>2019-01-30T17:13:12Z</cp:lastPrinted>
  <dcterms:created xsi:type="dcterms:W3CDTF">2012-12-10T15:58:41Z</dcterms:created>
  <dcterms:modified xsi:type="dcterms:W3CDTF">2019-01-30T21:26:32Z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